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Fileserver\06.総務課\財政係\新しいフォルダー\マイドキュメントｚ\22 各種調査●\R5\R6.3.6_財政状況資料集等の作成について\02_提出データ\"/>
    </mc:Choice>
  </mc:AlternateContent>
  <bookViews>
    <workbookView xWindow="0" yWindow="0" windowWidth="15360" windowHeight="7635" tabRatio="8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<sst xmlns="http://schemas.openxmlformats.org/spreadsheetml/2006/main" count="1124" uniqueCount="592">
  <si>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</si>
  <si>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</si>
  <si>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</si>
  <si>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</si>
  <si>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</si>
  <si>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</si>
  <si>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</si>
  <si>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</si>
  <si>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</si>
  <si>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</si>
  <si>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</si>
  <si>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</si>
  <si>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</si>
  <si>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</si>
  <si>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</si>
  <si>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</si>
  <si>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</si>
  <si>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</si>
  <si>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</si>
  <si>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</si>
  <si>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</si>
  <si>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</si>
  <si>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</si>
  <si>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</si>
  <si>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</si>
  <si>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</si>
  <si>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</si>
  <si>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</si>
  <si>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</si>
  <si>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</si>
  <si>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</si>
  <si>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</si>
  <si>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</si>
  <si>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</si>
  <si>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</si>
  <si>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</si>
  <si>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</si>
  <si>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</si>
  <si>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</si>
  <si>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</si>
  <si>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</si>
  <si>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</si>
  <si>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</si>
  <si>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</si>
  <si>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</si>
  <si>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</si>
  <si>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</si>
  <si>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</si>
  <si>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</si>
  <si>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</si>
  <si>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</si>
  <si>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</si>
  <si>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</si>
  <si>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</si>
  <si>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</si>
  <si>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</si>
  <si>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</si>
  <si>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</si>
  <si>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</si>
  <si>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</si>
  <si>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</si>
  <si>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</si>
  <si>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</si>
  <si>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</si>
  <si>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</si>
  <si>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</si>
  <si>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</si>
  <si>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</si>
  <si>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</si>
  <si>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</si>
  <si>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</si>
  <si>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</si>
  <si>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</si>
  <si>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</si>
  <si>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</si>
  <si>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</si>
  <si>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</si>
  <si>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</si>
  <si>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</si>
  <si>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</si>
  <si>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</si>
  <si>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</si>
  <si>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</si>
  <si>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</si>
  <si>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</si>
  <si>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</si>
  <si>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</si>
  <si>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</si>
  <si>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</si>
  <si>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</si>
  <si>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</si>
  <si>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</si>
  <si>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</si>
  <si>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</si>
  <si>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</si>
  <si>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</si>
  <si>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</si>
  <si>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</si>
  <si>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</si>
  <si>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浦臼町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</si>
  <si>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</si>
  <si>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</si>
  <si>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</si>
  <si>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</si>
  <si>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</si>
  <si>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</si>
  <si>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</si>
  <si>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</si>
  <si>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</si>
  <si>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</si>
  <si>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</si>
  <si>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</si>
  <si>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</si>
  <si>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</si>
  <si>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</si>
  <si>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</si>
  <si>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</si>
  <si>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</si>
  <si>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</si>
  <si>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</si>
  <si>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</si>
  <si>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</si>
  <si>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</si>
  <si>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</si>
  <si>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</si>
  <si>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</si>
  <si>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</si>
  <si>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</si>
  <si>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</si>
  <si>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</si>
  <si>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</si>
  <si>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</si>
  <si>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</si>
  <si>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</si>
  <si>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</si>
  <si>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</si>
  <si>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</si>
  <si>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</si>
  <si>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</si>
  <si>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</si>
  <si>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</si>
  <si>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</si>
  <si>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</si>
  <si>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</si>
  <si>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</si>
  <si>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</si>
  <si>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</si>
  <si>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</si>
  <si>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</si>
  <si>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</si>
  <si>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</si>
  <si>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</si>
  <si>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</si>
  <si>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</si>
  <si>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</si>
  <si>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</si>
  <si>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</si>
  <si>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</si>
  <si>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</si>
  <si>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</si>
  <si>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</si>
  <si>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</si>
  <si>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</si>
  <si>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</si>
  <si>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</si>
  <si>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</si>
  <si>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</si>
  <si>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</si>
  <si>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</si>
  <si>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</si>
  <si>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</si>
  <si>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</si>
  <si>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</si>
  <si>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</si>
  <si>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</si>
  <si>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</si>
  <si>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</si>
  <si>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</si>
  <si>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</si>
  <si>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</si>
  <si>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</si>
  <si>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</si>
  <si>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</si>
  <si>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</si>
  <si>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</si>
  <si>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</si>
  <si>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</si>
  <si>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</si>
  <si>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</si>
  <si>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</si>
  <si>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</si>
  <si>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</si>
  <si>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</si>
  <si>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</si>
  <si>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</si>
  <si>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</si>
  <si>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</si>
  <si>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</si>
  <si>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</si>
  <si>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</si>
  <si>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</si>
  <si>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</si>
  <si>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</si>
  <si>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</si>
  <si>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</si>
  <si>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</si>
  <si>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</si>
  <si>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</si>
  <si>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</si>
  <si>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</si>
  <si>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</si>
  <si>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</si>
  <si>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</si>
  <si>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</si>
  <si>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</si>
  <si>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</si>
  <si>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北海道浦臼町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</si>
  <si>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</si>
  <si>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</si>
  <si>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</si>
  <si>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</si>
  <si>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</si>
  <si>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</si>
  <si>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</si>
  <si>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</si>
  <si>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</si>
  <si>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</si>
  <si>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</si>
  <si>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</si>
  <si>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</si>
  <si>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</si>
  <si>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</si>
  <si>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</si>
  <si>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</si>
  <si>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</si>
  <si>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</si>
  <si>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</si>
  <si>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</si>
  <si>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</si>
  <si>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</si>
  <si>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</si>
  <si>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</si>
  <si>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</si>
  <si>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</si>
  <si>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</si>
  <si>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</si>
  <si>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</si>
  <si>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</si>
  <si>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</si>
  <si>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</si>
  <si>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</si>
  <si>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</si>
  <si>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</si>
  <si>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</si>
  <si>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</si>
  <si>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</si>
  <si>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</si>
  <si>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</si>
  <si>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</si>
  <si>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</si>
  <si>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</si>
  <si>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</si>
  <si>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</si>
  <si>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</si>
  <si>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</si>
  <si>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</si>
  <si>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</si>
  <si>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</si>
  <si>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</si>
  <si>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</si>
  <si>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</si>
  <si>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</si>
  <si>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</si>
  <si>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</si>
  <si>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</si>
  <si>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</si>
  <si>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</si>
  <si>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</si>
  <si>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</si>
  <si>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</si>
  <si>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</si>
  <si>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</si>
  <si>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</si>
  <si>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</si>
  <si>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</si>
  <si>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</si>
  <si>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</si>
  <si>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</si>
  <si>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</si>
  <si>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</si>
  <si>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</si>
  <si>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</si>
  <si>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</si>
  <si>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</si>
  <si>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</si>
  <si>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</si>
  <si>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</si>
  <si>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</si>
  <si>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</si>
  <si>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</si>
  <si>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</si>
  <si>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</si>
  <si>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</si>
  <si>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</si>
  <si>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</si>
  <si>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</si>
  <si>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</si>
  <si>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</si>
  <si>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</si>
  <si>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</si>
  <si>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</si>
  <si>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</si>
  <si>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</si>
  <si>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</si>
  <si>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</si>
  <si>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</si>
  <si>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</si>
  <si>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</si>
  <si>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</si>
  <si>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</si>
  <si>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</si>
  <si>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</si>
  <si>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</si>
  <si>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</si>
  <si>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</si>
  <si>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</si>
  <si>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</si>
  <si>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</si>
  <si>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</si>
  <si>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</si>
  <si>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</si>
  <si>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</si>
  <si>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</si>
  <si>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</si>
  <si>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</si>
  <si>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</si>
  <si>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</si>
  <si>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</si>
  <si>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</si>
  <si>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</si>
  <si>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</si>
  <si>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</si>
  <si>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</si>
  <si>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</si>
  <si>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</si>
  <si>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</si>
  <si>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</si>
  <si>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</si>
  <si>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</si>
  <si>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</si>
  <si>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</si>
  <si>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</si>
  <si>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</si>
  <si>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</si>
  <si>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</si>
  <si>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</si>
  <si>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</si>
  <si>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</si>
  <si>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</si>
  <si>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</si>
  <si>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</si>
  <si>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</si>
  <si>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</si>
  <si>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</si>
  <si>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</si>
  <si>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</si>
  <si>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</si>
  <si>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</si>
  <si>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</si>
  <si>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北海道浦臼町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</si>
  <si>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</si>
  <si>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</si>
  <si>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</si>
  <si>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</si>
  <si>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</si>
  <si>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</si>
  <si>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</si>
  <si>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</si>
  <si>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</si>
  <si>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</si>
  <si>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</si>
  <si>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</si>
  <si>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</si>
  <si>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</si>
  <si>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</si>
  <si>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</si>
  <si>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</si>
  <si>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</si>
  <si>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</si>
  <si>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</si>
  <si>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</si>
  <si>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</si>
  <si>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</si>
  <si>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</si>
  <si>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</si>
  <si>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</si>
  <si>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</si>
  <si>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</si>
  <si>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</si>
  <si>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</si>
  <si>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</si>
  <si>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</si>
  <si>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</si>
  <si>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</si>
  <si>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</si>
  <si>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</si>
  <si>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</si>
  <si>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</si>
  <si>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</si>
  <si>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</si>
  <si>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</si>
  <si>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</si>
  <si>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</si>
  <si>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</si>
  <si>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</si>
  <si>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</si>
  <si>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</si>
  <si>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</si>
  <si>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</si>
  <si>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</si>
  <si>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</si>
  <si>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</si>
  <si>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</si>
  <si>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</si>
  <si>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</si>
  <si>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</si>
  <si>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</si>
  <si>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</si>
  <si>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</si>
  <si>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</si>
  <si>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</si>
  <si>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</si>
  <si>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</si>
  <si>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</si>
  <si>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</si>
  <si>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</si>
  <si>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</si>
  <si>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</si>
  <si>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</si>
  <si>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</si>
  <si>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</si>
  <si>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</si>
  <si>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</si>
  <si>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</si>
  <si>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</si>
  <si>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</si>
  <si>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</si>
  <si>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</si>
  <si>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</si>
  <si>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</si>
  <si>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</si>
  <si>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</si>
  <si>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</si>
  <si>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</si>
  <si>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</si>
  <si>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</si>
  <si>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</si>
  <si>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</si>
  <si>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</si>
  <si>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</si>
  <si>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</si>
  <si>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</si>
  <si>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</si>
  <si>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</si>
  <si>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</si>
  <si>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</si>
  <si>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</si>
  <si>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</si>
  <si>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</si>
  <si>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</si>
  <si>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</si>
  <si>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</si>
  <si>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</si>
  <si>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</si>
  <si>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</si>
  <si>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</si>
  <si>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</si>
  <si>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</si>
  <si>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</si>
  <si>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</si>
  <si>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</si>
  <si>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</si>
  <si>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</si>
  <si>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</si>
  <si>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</si>
  <si>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</si>
  <si>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</si>
  <si>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</si>
  <si>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</si>
  <si>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</si>
  <si>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</si>
  <si>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</si>
  <si>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</si>
  <si>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</si>
  <si>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</si>
  <si>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</si>
  <si>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</si>
  <si>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</si>
  <si>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</si>
  <si>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</si>
  <si>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</si>
  <si>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</si>
  <si>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</si>
  <si>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</si>
  <si>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</si>
  <si>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</si>
  <si>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</si>
  <si>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</si>
  <si>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</si>
  <si>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</si>
  <si>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</si>
  <si>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</si>
  <si>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</si>
  <si>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</si>
  <si>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</si>
  <si>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</si>
  <si>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</si>
  <si>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</si>
  <si>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</si>
  <si>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</si>
  <si>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</si>
  <si>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</si>
  <si>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</si>
  <si>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</si>
  <si>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</si>
  <si>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</si>
  <si>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</si>
  <si>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</si>
  <si>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</si>
  <si>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</si>
  <si>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</si>
  <si>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</si>
  <si>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</si>
  <si>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</si>
  <si>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</si>
  <si>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</si>
  <si>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</si>
  <si>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</si>
  <si>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</si>
  <si>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</si>
  <si>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</si>
  <si>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</si>
  <si>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</si>
  <si>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</si>
  <si>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</si>
  <si>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</si>
  <si>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</si>
  <si>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</si>
  <si>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</si>
  <si>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</si>
  <si>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</si>
  <si>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</si>
  <si>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</si>
  <si>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</si>
  <si>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</si>
  <si>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</si>
  <si>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</si>
  <si>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</si>
  <si>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</si>
  <si>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</si>
  <si>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</si>
  <si>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</si>
  <si>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2.28</t>
  </si>
  <si>
    <t>▲ 12.94</t>
  </si>
  <si>
    <t>一般会計</t>
  </si>
  <si>
    <t>国民健康保険特別会計</t>
  </si>
  <si>
    <t>下水道事業会計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</si>
  <si>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</si>
  <si>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</si>
  <si>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</si>
  <si>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</si>
  <si>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</si>
  <si>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</si>
  <si>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</si>
  <si>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</si>
  <si>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</si>
  <si>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 xml:space="preserve">- </t>
  </si>
  <si>
    <t>空知中部広域連合</t>
    <rPh sb="0" eb="2">
      <t>ソラチ</t>
    </rPh>
    <rPh sb="2" eb="4">
      <t>チュウブ</t>
    </rPh>
    <rPh sb="4" eb="6">
      <t>コウイキ</t>
    </rPh>
    <rPh sb="6" eb="8">
      <t>レンゴウ</t>
    </rPh>
    <phoneticPr fontId="2"/>
  </si>
  <si>
    <t>西空知広域水道企業団</t>
    <rPh sb="0" eb="1">
      <t>ニシ</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</si>
  <si>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</si>
  <si>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</si>
  <si>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</si>
  <si>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</si>
  <si>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</si>
  <si>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石狩川流域下水道組合</t>
    <rPh sb="0" eb="2">
      <t>イシカリ</t>
    </rPh>
    <rPh sb="2" eb="3">
      <t>ガワ</t>
    </rPh>
    <rPh sb="3" eb="5">
      <t>リュウイキ</t>
    </rPh>
    <rPh sb="5" eb="8">
      <t>ゲスイドウ</t>
    </rPh>
    <rPh sb="8" eb="10">
      <t>クミアイ</t>
    </rPh>
    <phoneticPr fontId="2"/>
  </si>
  <si>
    <t>浦臼町土地開発公社</t>
    <rPh sb="0" eb="3">
      <t>ウラウスチョウ</t>
    </rPh>
    <rPh sb="3" eb="5">
      <t>トチ</t>
    </rPh>
    <rPh sb="5" eb="7">
      <t>カイハツ</t>
    </rPh>
    <rPh sb="7" eb="9">
      <t>コウシャ</t>
    </rPh>
    <phoneticPr fontId="2"/>
  </si>
  <si>
    <t>-</t>
    <phoneticPr fontId="2"/>
  </si>
  <si>
    <t>ふるさと浦臼応援基金</t>
    <rPh sb="4" eb="6">
      <t>ウラウス</t>
    </rPh>
    <rPh sb="6" eb="8">
      <t>オウエン</t>
    </rPh>
    <rPh sb="8" eb="10">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</si>
  <si>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</si>
  <si>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札沼線代替輸送事業等基金</t>
    <rPh sb="0" eb="3">
      <t>サッショウセン</t>
    </rPh>
    <rPh sb="3" eb="5">
      <t>ダイガエ</t>
    </rPh>
    <rPh sb="5" eb="7">
      <t>ユソウ</t>
    </rPh>
    <rPh sb="7" eb="9">
      <t>ジギョウ</t>
    </rPh>
    <rPh sb="9" eb="10">
      <t>トウ</t>
    </rPh>
    <rPh sb="10" eb="12">
      <t>キキン</t>
    </rPh>
    <phoneticPr fontId="2"/>
  </si>
  <si>
    <t>公共施設建設基金</t>
    <rPh sb="0" eb="2">
      <t>コウキョウ</t>
    </rPh>
    <rPh sb="2" eb="4">
      <t>シセツ</t>
    </rPh>
    <rPh sb="4" eb="6">
      <t>ケンセツ</t>
    </rPh>
    <rPh sb="6" eb="8">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</si>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</sst>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25" xfId="13" applyNumberFormat="1" applyFont="1" applyFill="1" applyBorder="1" applyAlignment="1" applyProtection="1">
      <alignment horizontal="right" vertical="center" shrinkToFit="1"/>
      <protection locked="0"/>
    </xf>
    <xf numFmtId="177" fontId="34" fillId="6" borderId="146" xfId="13" applyNumberFormat="1" applyFont="1" applyFill="1" applyBorder="1" applyAlignment="1" applyProtection="1">
      <alignment horizontal="right" vertical="center" shrinkToFit="1"/>
      <protection locked="0"/>
    </xf>
    <xf numFmtId="177" fontId="34" fillId="6" borderId="12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quotePrefix="1"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5086-4D18-B6B5-64DB2CF207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332376</c:v>
                </c:pt>
                <c:pt idx="1">
                  <c:v>484974</c:v>
                </c:pt>
                <c:pt idx="2">
                  <c:v>638200</c:v>
                </c:pt>
                <c:pt idx="3">
                  <c:v>570289</c:v>
                </c:pt>
                <c:pt idx="4">
                  <c:v>580668</c:v>
                </c:pt>
              </c:numCache>
            </c:numRef>
          </c:val>
          <c:smooth val="0"/>
          <c:extLst>
            <c:ext xmlns:c16="http://schemas.microsoft.com/office/drawing/2014/chart" uri="{C3380CC4-5D6E-409C-BE32-E72D297353CC}">
              <c16:uniqueId val="{00000001-5086-4D18-B6B5-64DB2CF207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c:v>
                </c:pt>
                <c:pt idx="1">
                  <c:v>8.19</c:v>
                </c:pt>
                <c:pt idx="2">
                  <c:v>9.66</c:v>
                </c:pt>
                <c:pt idx="3">
                  <c:v>13.72</c:v>
                </c:pt>
                <c:pt idx="4">
                  <c:v>5.21</c:v>
                </c:pt>
              </c:numCache>
            </c:numRef>
          </c:val>
          <c:extLst>
            <c:ext xmlns:c16="http://schemas.microsoft.com/office/drawing/2014/chart" uri="{C3380CC4-5D6E-409C-BE32-E72D297353CC}">
              <c16:uniqueId val="{00000000-0E5A-48CC-86E7-FA8532BE08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78.3</c:v>
                </c:pt>
                <c:pt idx="1">
                  <c:v>77.819999999999993</c:v>
                </c:pt>
                <c:pt idx="2">
                  <c:v>68.88</c:v>
                </c:pt>
                <c:pt idx="3">
                  <c:v>59.72</c:v>
                </c:pt>
                <c:pt idx="4">
                  <c:v>52.9</c:v>
                </c:pt>
              </c:numCache>
            </c:numRef>
          </c:val>
          <c:extLst>
            <c:ext xmlns:c16="http://schemas.microsoft.com/office/drawing/2014/chart" uri="{C3380CC4-5D6E-409C-BE32-E72D297353CC}">
              <c16:uniqueId val="{00000001-0E5A-48CC-86E7-FA8532BE08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15.63</c:v>
                </c:pt>
                <c:pt idx="1">
                  <c:v>3.36</c:v>
                </c:pt>
                <c:pt idx="2">
                  <c:v>-2.2799999999999998</c:v>
                </c:pt>
                <c:pt idx="3">
                  <c:v>8.7799999999999994</c:v>
                </c:pt>
                <c:pt idx="4">
                  <c:v>-12.94</c:v>
                </c:pt>
              </c:numCache>
            </c:numRef>
          </c:val>
          <c:smooth val="0"/>
          <c:extLst>
            <c:ext xmlns:c16="http://schemas.microsoft.com/office/drawing/2014/chart" uri="{C3380CC4-5D6E-409C-BE32-E72D297353CC}">
              <c16:uniqueId val="{00000002-0E5A-48CC-86E7-FA8532BE08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0.03</c:v>
                </c:pt>
                <c:pt idx="4">
                  <c:v>#N/A</c:v>
                </c:pt>
                <c:pt idx="5">
                  <c:v>0.03</c:v>
                </c:pt>
                <c:pt idx="6">
                  <c:v>0</c:v>
                </c:pt>
                <c:pt idx="7">
                  <c:v>0</c:v>
                </c:pt>
                <c:pt idx="8">
                  <c:v>0</c:v>
                </c:pt>
                <c:pt idx="9">
                  <c:v>0</c:v>
                </c:pt>
              </c:numCache>
            </c:numRef>
          </c:val>
          <c:extLst>
            <c:ext xmlns:c16="http://schemas.microsoft.com/office/drawing/2014/chart" uri="{C3380CC4-5D6E-409C-BE32-E72D297353CC}">
              <c16:uniqueId val="{00000000-BF99-4D70-B23F-7A04620282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99-4D70-B23F-7A04620282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99-4D70-B23F-7A04620282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99-4D70-B23F-7A046202825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F99-4D70-B23F-7A046202825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F99-4D70-B23F-7A046202825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0.04</c:v>
                </c:pt>
                <c:pt idx="4">
                  <c:v>#N/A</c:v>
                </c:pt>
                <c:pt idx="5">
                  <c:v>0.02</c:v>
                </c:pt>
                <c:pt idx="6">
                  <c:v>#N/A</c:v>
                </c:pt>
                <c:pt idx="7">
                  <c:v>0.02</c:v>
                </c:pt>
                <c:pt idx="8">
                  <c:v>#N/A</c:v>
                </c:pt>
                <c:pt idx="9">
                  <c:v>7.0000000000000007E-2</c:v>
                </c:pt>
              </c:numCache>
            </c:numRef>
          </c:val>
          <c:extLst>
            <c:ext xmlns:c16="http://schemas.microsoft.com/office/drawing/2014/chart" uri="{C3380CC4-5D6E-409C-BE32-E72D297353CC}">
              <c16:uniqueId val="{00000006-BF99-4D70-B23F-7A04620282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0.99</c:v>
                </c:pt>
                <c:pt idx="8">
                  <c:v>#N/A</c:v>
                </c:pt>
                <c:pt idx="9">
                  <c:v>0.49</c:v>
                </c:pt>
              </c:numCache>
            </c:numRef>
          </c:val>
          <c:extLst>
            <c:ext xmlns:c16="http://schemas.microsoft.com/office/drawing/2014/chart" uri="{C3380CC4-5D6E-409C-BE32-E72D297353CC}">
              <c16:uniqueId val="{00000007-BF99-4D70-B23F-7A046202825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0.74</c:v>
                </c:pt>
                <c:pt idx="2">
                  <c:v>#N/A</c:v>
                </c:pt>
                <c:pt idx="3">
                  <c:v>0.81</c:v>
                </c:pt>
                <c:pt idx="4">
                  <c:v>#N/A</c:v>
                </c:pt>
                <c:pt idx="5">
                  <c:v>0.73</c:v>
                </c:pt>
                <c:pt idx="6">
                  <c:v>#N/A</c:v>
                </c:pt>
                <c:pt idx="7">
                  <c:v>0.53</c:v>
                </c:pt>
                <c:pt idx="8">
                  <c:v>#N/A</c:v>
                </c:pt>
                <c:pt idx="9">
                  <c:v>0.73</c:v>
                </c:pt>
              </c:numCache>
            </c:numRef>
          </c:val>
          <c:extLst>
            <c:ext xmlns:c16="http://schemas.microsoft.com/office/drawing/2014/chart" uri="{C3380CC4-5D6E-409C-BE32-E72D297353CC}">
              <c16:uniqueId val="{00000008-BF99-4D70-B23F-7A04620282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10.99</c:v>
                </c:pt>
                <c:pt idx="2">
                  <c:v>#N/A</c:v>
                </c:pt>
                <c:pt idx="3">
                  <c:v>8.19</c:v>
                </c:pt>
                <c:pt idx="4">
                  <c:v>#N/A</c:v>
                </c:pt>
                <c:pt idx="5">
                  <c:v>9.65</c:v>
                </c:pt>
                <c:pt idx="6">
                  <c:v>#N/A</c:v>
                </c:pt>
                <c:pt idx="7">
                  <c:v>13.71</c:v>
                </c:pt>
                <c:pt idx="8">
                  <c:v>#N/A</c:v>
                </c:pt>
                <c:pt idx="9">
                  <c:v>5.2</c:v>
                </c:pt>
              </c:numCache>
            </c:numRef>
          </c:val>
          <c:extLst>
            <c:ext xmlns:c16="http://schemas.microsoft.com/office/drawing/2014/chart" uri="{C3380CC4-5D6E-409C-BE32-E72D297353CC}">
              <c16:uniqueId val="{00000009-BF99-4D70-B23F-7A04620282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500</c:v>
                </c:pt>
                <c:pt idx="5">
                  <c:v>500</c:v>
                </c:pt>
                <c:pt idx="8">
                  <c:v>446</c:v>
                </c:pt>
                <c:pt idx="11">
                  <c:v>445</c:v>
                </c:pt>
                <c:pt idx="14">
                  <c:v>423</c:v>
                </c:pt>
              </c:numCache>
            </c:numRef>
          </c:val>
          <c:extLst>
            <c:ext xmlns:c16="http://schemas.microsoft.com/office/drawing/2014/chart" uri="{C3380CC4-5D6E-409C-BE32-E72D297353CC}">
              <c16:uniqueId val="{00000000-D6C1-417A-BBBD-C283E7C9B1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C1-417A-BBBD-C283E7C9B1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6C1-417A-BBBD-C283E7C9B1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64</c:v>
                </c:pt>
                <c:pt idx="3">
                  <c:v>64</c:v>
                </c:pt>
                <c:pt idx="6">
                  <c:v>70</c:v>
                </c:pt>
                <c:pt idx="9">
                  <c:v>70</c:v>
                </c:pt>
                <c:pt idx="12">
                  <c:v>69</c:v>
                </c:pt>
              </c:numCache>
            </c:numRef>
          </c:val>
          <c:extLst>
            <c:ext xmlns:c16="http://schemas.microsoft.com/office/drawing/2014/chart" uri="{C3380CC4-5D6E-409C-BE32-E72D297353CC}">
              <c16:uniqueId val="{00000003-D6C1-417A-BBBD-C283E7C9B1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c:v>
                </c:pt>
                <c:pt idx="3">
                  <c:v>52</c:v>
                </c:pt>
                <c:pt idx="6">
                  <c:v>56</c:v>
                </c:pt>
                <c:pt idx="9">
                  <c:v>55</c:v>
                </c:pt>
                <c:pt idx="12">
                  <c:v>51</c:v>
                </c:pt>
              </c:numCache>
            </c:numRef>
          </c:val>
          <c:extLst>
            <c:ext xmlns:c16="http://schemas.microsoft.com/office/drawing/2014/chart" uri="{C3380CC4-5D6E-409C-BE32-E72D297353CC}">
              <c16:uniqueId val="{00000004-D6C1-417A-BBBD-C283E7C9B1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C1-417A-BBBD-C283E7C9B1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C1-417A-BBBD-C283E7C9B1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324</c:v>
                </c:pt>
                <c:pt idx="3">
                  <c:v>341</c:v>
                </c:pt>
                <c:pt idx="6">
                  <c:v>347</c:v>
                </c:pt>
                <c:pt idx="9">
                  <c:v>462</c:v>
                </c:pt>
                <c:pt idx="12">
                  <c:v>529</c:v>
                </c:pt>
              </c:numCache>
            </c:numRef>
          </c:val>
          <c:extLst>
            <c:ext xmlns:c16="http://schemas.microsoft.com/office/drawing/2014/chart" uri="{C3380CC4-5D6E-409C-BE32-E72D297353CC}">
              <c16:uniqueId val="{00000007-D6C1-417A-BBBD-C283E7C9B10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c:v>
                </c:pt>
                <c:pt idx="2">
                  <c:v>#N/A</c:v>
                </c:pt>
                <c:pt idx="3">
                  <c:v>#N/A</c:v>
                </c:pt>
                <c:pt idx="4">
                  <c:v>-43</c:v>
                </c:pt>
                <c:pt idx="5">
                  <c:v>#N/A</c:v>
                </c:pt>
                <c:pt idx="6">
                  <c:v>#N/A</c:v>
                </c:pt>
                <c:pt idx="7">
                  <c:v>27</c:v>
                </c:pt>
                <c:pt idx="8">
                  <c:v>#N/A</c:v>
                </c:pt>
                <c:pt idx="9">
                  <c:v>#N/A</c:v>
                </c:pt>
                <c:pt idx="10">
                  <c:v>142</c:v>
                </c:pt>
                <c:pt idx="11">
                  <c:v>#N/A</c:v>
                </c:pt>
                <c:pt idx="12">
                  <c:v>#N/A</c:v>
                </c:pt>
                <c:pt idx="13">
                  <c:v>226</c:v>
                </c:pt>
                <c:pt idx="14">
                  <c:v>#N/A</c:v>
                </c:pt>
              </c:numCache>
            </c:numRef>
          </c:val>
          <c:smooth val="0"/>
          <c:extLst>
            <c:ext xmlns:c16="http://schemas.microsoft.com/office/drawing/2014/chart" uri="{C3380CC4-5D6E-409C-BE32-E72D297353CC}">
              <c16:uniqueId val="{00000008-D6C1-417A-BBBD-C283E7C9B10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3608</c:v>
                </c:pt>
                <c:pt idx="5">
                  <c:v>3351</c:v>
                </c:pt>
                <c:pt idx="8">
                  <c:v>3483</c:v>
                </c:pt>
                <c:pt idx="11">
                  <c:v>3507</c:v>
                </c:pt>
                <c:pt idx="14">
                  <c:v>3411</c:v>
                </c:pt>
              </c:numCache>
            </c:numRef>
          </c:val>
          <c:extLst>
            <c:ext xmlns:c16="http://schemas.microsoft.com/office/drawing/2014/chart" uri="{C3380CC4-5D6E-409C-BE32-E72D297353CC}">
              <c16:uniqueId val="{00000000-D052-4E10-9C3C-7E758B4C54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179</c:v>
                </c:pt>
                <c:pt idx="5">
                  <c:v>140</c:v>
                </c:pt>
                <c:pt idx="8">
                  <c:v>120</c:v>
                </c:pt>
                <c:pt idx="11">
                  <c:v>104</c:v>
                </c:pt>
                <c:pt idx="14">
                  <c:v>98</c:v>
                </c:pt>
              </c:numCache>
            </c:numRef>
          </c:val>
          <c:extLst>
            <c:ext xmlns:c16="http://schemas.microsoft.com/office/drawing/2014/chart" uri="{C3380CC4-5D6E-409C-BE32-E72D297353CC}">
              <c16:uniqueId val="{00000001-D052-4E10-9C3C-7E758B4C54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2715</c:v>
                </c:pt>
                <c:pt idx="5">
                  <c:v>2691</c:v>
                </c:pt>
                <c:pt idx="8">
                  <c:v>2464</c:v>
                </c:pt>
                <c:pt idx="11">
                  <c:v>2369</c:v>
                </c:pt>
                <c:pt idx="14">
                  <c:v>2157</c:v>
                </c:pt>
              </c:numCache>
            </c:numRef>
          </c:val>
          <c:extLst>
            <c:ext xmlns:c16="http://schemas.microsoft.com/office/drawing/2014/chart" uri="{C3380CC4-5D6E-409C-BE32-E72D297353CC}">
              <c16:uniqueId val="{00000002-D052-4E10-9C3C-7E758B4C54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52-4E10-9C3C-7E758B4C54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52-4E10-9C3C-7E758B4C54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52-4E10-9C3C-7E758B4C54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425</c:v>
                </c:pt>
                <c:pt idx="3">
                  <c:v>421</c:v>
                </c:pt>
                <c:pt idx="6">
                  <c:v>369</c:v>
                </c:pt>
                <c:pt idx="9">
                  <c:v>419</c:v>
                </c:pt>
                <c:pt idx="12">
                  <c:v>415</c:v>
                </c:pt>
              </c:numCache>
            </c:numRef>
          </c:val>
          <c:extLst>
            <c:ext xmlns:c16="http://schemas.microsoft.com/office/drawing/2014/chart" uri="{C3380CC4-5D6E-409C-BE32-E72D297353CC}">
              <c16:uniqueId val="{00000006-D052-4E10-9C3C-7E758B4C54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708</c:v>
                </c:pt>
                <c:pt idx="3">
                  <c:v>657</c:v>
                </c:pt>
                <c:pt idx="6">
                  <c:v>600</c:v>
                </c:pt>
                <c:pt idx="9">
                  <c:v>586</c:v>
                </c:pt>
                <c:pt idx="12">
                  <c:v>528</c:v>
                </c:pt>
              </c:numCache>
            </c:numRef>
          </c:val>
          <c:extLst>
            <c:ext xmlns:c16="http://schemas.microsoft.com/office/drawing/2014/chart" uri="{C3380CC4-5D6E-409C-BE32-E72D297353CC}">
              <c16:uniqueId val="{00000007-D052-4E10-9C3C-7E758B4C54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358</c:v>
                </c:pt>
                <c:pt idx="3">
                  <c:v>484</c:v>
                </c:pt>
                <c:pt idx="6">
                  <c:v>442</c:v>
                </c:pt>
                <c:pt idx="9">
                  <c:v>389</c:v>
                </c:pt>
                <c:pt idx="12">
                  <c:v>319</c:v>
                </c:pt>
              </c:numCache>
            </c:numRef>
          </c:val>
          <c:extLst>
            <c:ext xmlns:c16="http://schemas.microsoft.com/office/drawing/2014/chart" uri="{C3380CC4-5D6E-409C-BE32-E72D297353CC}">
              <c16:uniqueId val="{00000008-D052-4E10-9C3C-7E758B4C54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52-4E10-9C3C-7E758B4C54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3938</c:v>
                </c:pt>
                <c:pt idx="3">
                  <c:v>3895</c:v>
                </c:pt>
                <c:pt idx="6">
                  <c:v>3986</c:v>
                </c:pt>
                <c:pt idx="9">
                  <c:v>3945</c:v>
                </c:pt>
                <c:pt idx="12">
                  <c:v>3693</c:v>
                </c:pt>
              </c:numCache>
            </c:numRef>
          </c:val>
          <c:extLst>
            <c:ext xmlns:c16="http://schemas.microsoft.com/office/drawing/2014/chart" uri="{C3380CC4-5D6E-409C-BE32-E72D297353CC}">
              <c16:uniqueId val="{0000000A-D052-4E10-9C3C-7E758B4C54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52-4E10-9C3C-7E758B4C54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1166</c:v>
                </c:pt>
                <c:pt idx="1">
                  <c:v>1110</c:v>
                </c:pt>
                <c:pt idx="2">
                  <c:v>951</c:v>
                </c:pt>
              </c:numCache>
            </c:numRef>
          </c:val>
          <c:extLst>
            <c:ext xmlns:c16="http://schemas.microsoft.com/office/drawing/2014/chart" uri="{C3380CC4-5D6E-409C-BE32-E72D297353CC}">
              <c16:uniqueId val="{00000000-2FFE-40A2-B411-E37D4B97C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145</c:v>
                </c:pt>
                <c:pt idx="1">
                  <c:v>161</c:v>
                </c:pt>
                <c:pt idx="2">
                  <c:v>161</c:v>
                </c:pt>
              </c:numCache>
            </c:numRef>
          </c:val>
          <c:extLst>
            <c:ext xmlns:c16="http://schemas.microsoft.com/office/drawing/2014/chart" uri="{C3380CC4-5D6E-409C-BE32-E72D297353CC}">
              <c16:uniqueId val="{00000001-2FFE-40A2-B411-E37D4B97C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1763</c:v>
                </c:pt>
                <c:pt idx="1">
                  <c:v>1733</c:v>
                </c:pt>
                <c:pt idx="2">
                  <c:v>1674</c:v>
                </c:pt>
              </c:numCache>
            </c:numRef>
          </c:val>
          <c:extLst>
            <c:ext xmlns:c16="http://schemas.microsoft.com/office/drawing/2014/chart" uri="{C3380CC4-5D6E-409C-BE32-E72D297353CC}">
              <c16:uniqueId val="{00000002-2FFE-40A2-B411-E37D4B97C2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公債費の元利償還金については、縁故債における任意繰上償還の継続実施により、毎年度の約定償還額の抑制に努めている。</a:t>
          </a:r>
          <a:endParaRPr lang="ja-JP" altLang="ja-JP" sz="1400">
            <a:effectLst/>
          </a:endParaRPr>
        </a:p>
        <a:p>
          <a:r>
            <a:rPr kumimoji="1" lang="ja-JP" altLang="ja-JP" sz="1100">
              <a:solidFill>
                <a:schemeClr val="dk1"/>
              </a:solidFill>
              <a:effectLst/>
              <a:latin typeface="+mn-lt"/>
              <a:ea typeface="+mn-ea"/>
              <a:cs typeface="+mn-cs"/>
            </a:rPr>
            <a:t>　また、新発債の発行についても、交付税措置を有する地方債の活用により、実質公債費の抑制を図っている。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一般会計等による地方債の現在高については、過去の大型事業に係る地方債の償還が終了したことや、縁故債の任意繰上償還の実施による地方債現在高の圧縮を行っている。</a:t>
          </a:r>
          <a:endParaRPr lang="ja-JP" altLang="ja-JP" sz="1400">
            <a:effectLst/>
          </a:endParaRPr>
        </a:p>
        <a:p>
          <a:r>
            <a:rPr kumimoji="1" lang="ja-JP" altLang="ja-JP" sz="1100">
              <a:solidFill>
                <a:schemeClr val="dk1"/>
              </a:solidFill>
              <a:effectLst/>
              <a:latin typeface="+mn-lt"/>
              <a:ea typeface="+mn-ea"/>
              <a:cs typeface="+mn-cs"/>
            </a:rPr>
            <a:t>　充当可能基金については、公共施設建設基金の取崩しにより事業を進めていることから、充当可能基金残高は減少している。</a:t>
          </a:r>
          <a:endParaRPr lang="ja-JP" altLang="ja-JP" sz="1400">
            <a:effectLst/>
          </a:endParaRPr>
        </a:p>
        <a:p>
          <a:r>
            <a:rPr kumimoji="1" lang="ja-JP" altLang="ja-JP" sz="1100">
              <a:solidFill>
                <a:schemeClr val="dk1"/>
              </a:solidFill>
              <a:effectLst/>
              <a:latin typeface="+mn-lt"/>
              <a:ea typeface="+mn-ea"/>
              <a:cs typeface="+mn-cs"/>
            </a:rPr>
            <a:t>　今後も、地方債の発行の抑制に努め、振興計画等を基に計画的な財政運営に努めるとともに、財政調整基金への積立と、特定目的基金への積立の均衡を図る。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北海道浦臼町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公営住宅新築建替事業の住棟建設のため、公共施設建設基金から繰入を行った。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札沼線代替輸送等事業基金については、札沼線廃止に伴う公共交通の確保のため繰入を行った。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公営住宅新築建替事業及び既設公営住宅大規模改修事業の完了まで、公共施設建設基金の繰入を予定している。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町税収入、地方交付税の減少が今後の人口減少等の諸問題により予測され、また、社会保障関連経費の増加などにより、歳出抑制にも限界がある。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安定した財政運営に取組み、不測の事態に対応するためにも可能な限り基金積立を実施していく。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　　　　　～　公営住宅新築建替事業及び公営住宅大規模改修事業に充てる。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ふるさと浦臼応援基金　　　～　寄付者の意向を反映した事業に充てる。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札沼線代替輸送等事業基金　～　代替交通の運営に充てる。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公営住宅建替新築事業の実施のため、公共施設建設基金の繰入を行った。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普通建設事業費や補助費等の増加により、財源確保のため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の繰入を行った。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地方債などの特定財源を充当できない施策に活用をしていく。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普通建設事業費や補助費等の増加により、財源確保のため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百万円の繰入を行った。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町税収入、地方交付税の減少が今後の人口減少等の諸問題により予測され、また、社会保障関連経費の増加などにより、歳出抑制にも限界がある。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安定した財政運営に取組み、不測の事態に対応するために財政調整基金適正額の維持を行う。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預貯金による運用を行い、利息分の積立を行った。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地方債償還の原資として、一定程度の基金を維持する。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
1,642
101.83
4,061,163
3,770,508
93,661
1,798,220
3,693,293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類似団体平均値に近い値で、近年は横這い傾向である。人口の減少による町民税の減少や固定資産税の減少が続いている。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7" name="直線コネクタ 76"/>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5" name="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経常一般財源等歳入合計の</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百万円の減や、公債費が令和元年度から発行している緊急自然災害防止事業債等の影響により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百万円増額となっており、数値が悪化している。今後も事務事業の見直しを進めるとともに、任意繰上償還を活用し公債費の減に努める。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64</xdr:row>
      <xdr:rowOff>3175</xdr:rowOff>
    </xdr:to>
    <xdr:cxnSp macro="">
      <xdr:nvCxnSpPr>
        <xdr:cNvPr id="131" name="直線コネクタ 130"/>
        <xdr:cNvCxnSpPr/>
      </xdr:nvCxnSpPr>
      <xdr:spPr>
        <a:xfrm>
          <a:off x="4114800" y="10537613"/>
          <a:ext cx="838200" cy="43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61</xdr:row>
      <xdr:rowOff>79163</xdr:rowOff>
    </xdr:to>
    <xdr:cxnSp macro="">
      <xdr:nvCxnSpPr>
        <xdr:cNvPr id="134" name="直線コネクタ 133"/>
        <xdr:cNvCxnSpPr/>
      </xdr:nvCxnSpPr>
      <xdr:spPr>
        <a:xfrm>
          <a:off x="3225800" y="1050946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51012</xdr:rowOff>
    </xdr:from>
    <xdr:to>
      <xdr:col>15</xdr:col>
      <xdr:colOff>82550</xdr:colOff>
      <xdr:row>62</xdr:row>
      <xdr:rowOff>140970</xdr:rowOff>
    </xdr:to>
    <xdr:cxnSp macro="">
      <xdr:nvCxnSpPr>
        <xdr:cNvPr id="137" name="直線コネクタ 136"/>
        <xdr:cNvCxnSpPr/>
      </xdr:nvCxnSpPr>
      <xdr:spPr>
        <a:xfrm flipV="1">
          <a:off x="2336800" y="1050946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169121</xdr:rowOff>
    </xdr:to>
    <xdr:cxnSp macro="">
      <xdr:nvCxnSpPr>
        <xdr:cNvPr id="140" name="直線コネクタ 139"/>
        <xdr:cNvCxnSpPr/>
      </xdr:nvCxnSpPr>
      <xdr:spPr>
        <a:xfrm flipV="1">
          <a:off x="1447800" y="107708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0" name="楕円 149"/>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95902</xdr:rowOff>
    </xdr:from>
    <xdr:ext cx="762000" cy="259045"/>
    <xdr:sp macro="" textlink="">
      <xdr:nvSpPr>
        <xdr:cNvPr id="151" name="財政構造の弾力性該当値テキスト"/>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2" name="楕円 151"/>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3" name="テキスト ボックス 152"/>
        <xdr:cNvSpPr txBox="1"/>
      </xdr:nvSpPr>
      <xdr:spPr>
        <a:xfrm>
          <a:off x="3733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212</xdr:rowOff>
    </xdr:from>
    <xdr:to>
      <xdr:col>15</xdr:col>
      <xdr:colOff>133350</xdr:colOff>
      <xdr:row>61</xdr:row>
      <xdr:rowOff>101812</xdr:rowOff>
    </xdr:to>
    <xdr:sp macro="" textlink="">
      <xdr:nvSpPr>
        <xdr:cNvPr id="154" name="楕円 153"/>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111989</xdr:rowOff>
    </xdr:from>
    <xdr:ext cx="762000" cy="259045"/>
    <xdr:sp macro="" textlink="">
      <xdr:nvSpPr>
        <xdr:cNvPr id="155" name="テキスト ボックス 154"/>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7" name="テキスト ボックス 15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58" name="楕円 157"/>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59" name="テキスト ボックス 158"/>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より増加の状況となっている。物件費については施設の維持管理経費が人件費や物価の高騰により増加している。また、地方公共団体情報システム標準化基本方針に基づく、基幹系システム改修費が増大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60940</xdr:rowOff>
    </xdr:from>
    <xdr:to>
      <xdr:col>23</xdr:col>
      <xdr:colOff>133350</xdr:colOff>
      <xdr:row>83</xdr:row>
      <xdr:rowOff>66824</xdr:rowOff>
    </xdr:to>
    <xdr:cxnSp macro="">
      <xdr:nvCxnSpPr>
        <xdr:cNvPr id="193" name="直線コネクタ 192"/>
        <xdr:cNvCxnSpPr/>
      </xdr:nvCxnSpPr>
      <xdr:spPr>
        <a:xfrm>
          <a:off x="4114800" y="14291290"/>
          <a:ext cx="8382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169686</xdr:rowOff>
    </xdr:from>
    <xdr:to>
      <xdr:col>19</xdr:col>
      <xdr:colOff>133350</xdr:colOff>
      <xdr:row>83</xdr:row>
      <xdr:rowOff>60940</xdr:rowOff>
    </xdr:to>
    <xdr:cxnSp macro="">
      <xdr:nvCxnSpPr>
        <xdr:cNvPr id="196" name="直線コネクタ 195"/>
        <xdr:cNvCxnSpPr/>
      </xdr:nvCxnSpPr>
      <xdr:spPr>
        <a:xfrm>
          <a:off x="3225800" y="14228586"/>
          <a:ext cx="889000" cy="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169686</xdr:rowOff>
    </xdr:from>
    <xdr:to>
      <xdr:col>15</xdr:col>
      <xdr:colOff>82550</xdr:colOff>
      <xdr:row>82</xdr:row>
      <xdr:rowOff>170962</xdr:rowOff>
    </xdr:to>
    <xdr:cxnSp macro="">
      <xdr:nvCxnSpPr>
        <xdr:cNvPr id="199" name="直線コネクタ 198"/>
        <xdr:cNvCxnSpPr/>
      </xdr:nvCxnSpPr>
      <xdr:spPr>
        <a:xfrm flipV="1">
          <a:off x="2336800" y="14228586"/>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155894</xdr:rowOff>
    </xdr:from>
    <xdr:to>
      <xdr:col>11</xdr:col>
      <xdr:colOff>31750</xdr:colOff>
      <xdr:row>82</xdr:row>
      <xdr:rowOff>170962</xdr:rowOff>
    </xdr:to>
    <xdr:cxnSp macro="">
      <xdr:nvCxnSpPr>
        <xdr:cNvPr id="202" name="直線コネクタ 201"/>
        <xdr:cNvCxnSpPr/>
      </xdr:nvCxnSpPr>
      <xdr:spPr>
        <a:xfrm>
          <a:off x="1447800" y="14214794"/>
          <a:ext cx="889000" cy="1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16024</xdr:rowOff>
    </xdr:from>
    <xdr:to>
      <xdr:col>23</xdr:col>
      <xdr:colOff>184150</xdr:colOff>
      <xdr:row>83</xdr:row>
      <xdr:rowOff>117624</xdr:rowOff>
    </xdr:to>
    <xdr:sp macro="" textlink="">
      <xdr:nvSpPr>
        <xdr:cNvPr id="212" name="楕円 211"/>
        <xdr:cNvSpPr/>
      </xdr:nvSpPr>
      <xdr:spPr>
        <a:xfrm>
          <a:off x="4902200" y="142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159551</xdr:rowOff>
    </xdr:from>
    <xdr:ext cx="762000" cy="259045"/>
    <xdr:sp macro="" textlink="">
      <xdr:nvSpPr>
        <xdr:cNvPr id="213" name="人件費・物件費等の状況該当値テキスト"/>
        <xdr:cNvSpPr txBox="1"/>
      </xdr:nvSpPr>
      <xdr:spPr>
        <a:xfrm>
          <a:off x="5041900" y="1421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10140</xdr:rowOff>
    </xdr:from>
    <xdr:to>
      <xdr:col>19</xdr:col>
      <xdr:colOff>184150</xdr:colOff>
      <xdr:row>83</xdr:row>
      <xdr:rowOff>111740</xdr:rowOff>
    </xdr:to>
    <xdr:sp macro="" textlink="">
      <xdr:nvSpPr>
        <xdr:cNvPr id="214" name="楕円 213"/>
        <xdr:cNvSpPr/>
      </xdr:nvSpPr>
      <xdr:spPr>
        <a:xfrm>
          <a:off x="4064000" y="142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96517</xdr:rowOff>
    </xdr:from>
    <xdr:ext cx="736600" cy="259045"/>
    <xdr:sp macro="" textlink="">
      <xdr:nvSpPr>
        <xdr:cNvPr id="215" name="テキスト ボックス 214"/>
        <xdr:cNvSpPr txBox="1"/>
      </xdr:nvSpPr>
      <xdr:spPr>
        <a:xfrm>
          <a:off x="3733800" y="143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118886</xdr:rowOff>
    </xdr:from>
    <xdr:to>
      <xdr:col>15</xdr:col>
      <xdr:colOff>133350</xdr:colOff>
      <xdr:row>83</xdr:row>
      <xdr:rowOff>49036</xdr:rowOff>
    </xdr:to>
    <xdr:sp macro="" textlink="">
      <xdr:nvSpPr>
        <xdr:cNvPr id="216" name="楕円 215"/>
        <xdr:cNvSpPr/>
      </xdr:nvSpPr>
      <xdr:spPr>
        <a:xfrm>
          <a:off x="3175000" y="141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33813</xdr:rowOff>
    </xdr:from>
    <xdr:ext cx="762000" cy="259045"/>
    <xdr:sp macro="" textlink="">
      <xdr:nvSpPr>
        <xdr:cNvPr id="217" name="テキスト ボックス 216"/>
        <xdr:cNvSpPr txBox="1"/>
      </xdr:nvSpPr>
      <xdr:spPr>
        <a:xfrm>
          <a:off x="2844800" y="142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120162</xdr:rowOff>
    </xdr:from>
    <xdr:to>
      <xdr:col>11</xdr:col>
      <xdr:colOff>82550</xdr:colOff>
      <xdr:row>83</xdr:row>
      <xdr:rowOff>50312</xdr:rowOff>
    </xdr:to>
    <xdr:sp macro="" textlink="">
      <xdr:nvSpPr>
        <xdr:cNvPr id="218" name="楕円 217"/>
        <xdr:cNvSpPr/>
      </xdr:nvSpPr>
      <xdr:spPr>
        <a:xfrm>
          <a:off x="2286000" y="141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35089</xdr:rowOff>
    </xdr:from>
    <xdr:ext cx="762000" cy="259045"/>
    <xdr:sp macro="" textlink="">
      <xdr:nvSpPr>
        <xdr:cNvPr id="219" name="テキスト ボックス 218"/>
        <xdr:cNvSpPr txBox="1"/>
      </xdr:nvSpPr>
      <xdr:spPr>
        <a:xfrm>
          <a:off x="1955800" y="1426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105094</xdr:rowOff>
    </xdr:from>
    <xdr:to>
      <xdr:col>7</xdr:col>
      <xdr:colOff>31750</xdr:colOff>
      <xdr:row>83</xdr:row>
      <xdr:rowOff>35244</xdr:rowOff>
    </xdr:to>
    <xdr:sp macro="" textlink="">
      <xdr:nvSpPr>
        <xdr:cNvPr id="220" name="楕円 219"/>
        <xdr:cNvSpPr/>
      </xdr:nvSpPr>
      <xdr:spPr>
        <a:xfrm>
          <a:off x="1397000" y="141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20021</xdr:rowOff>
    </xdr:from>
    <xdr:ext cx="762000" cy="259045"/>
    <xdr:sp macro="" textlink="">
      <xdr:nvSpPr>
        <xdr:cNvPr id="221" name="テキスト ボックス 220"/>
        <xdr:cNvSpPr txBox="1"/>
      </xdr:nvSpPr>
      <xdr:spPr>
        <a:xfrm>
          <a:off x="1066800" y="1425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ラスパイレス指数は、職員構成上の理由により、類似団体平均値を上回っており、昨年度より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ポイント悪化した。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82042</xdr:rowOff>
    </xdr:from>
    <xdr:to>
      <xdr:col>81</xdr:col>
      <xdr:colOff>44450</xdr:colOff>
      <xdr:row>88</xdr:row>
      <xdr:rowOff>135128</xdr:rowOff>
    </xdr:to>
    <xdr:cxnSp macro="">
      <xdr:nvCxnSpPr>
        <xdr:cNvPr id="253" name="直線コネクタ 252"/>
        <xdr:cNvCxnSpPr/>
      </xdr:nvCxnSpPr>
      <xdr:spPr>
        <a:xfrm>
          <a:off x="16179800" y="1516964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77215</xdr:rowOff>
    </xdr:from>
    <xdr:to>
      <xdr:col>77</xdr:col>
      <xdr:colOff>44450</xdr:colOff>
      <xdr:row>88</xdr:row>
      <xdr:rowOff>82042</xdr:rowOff>
    </xdr:to>
    <xdr:cxnSp macro="">
      <xdr:nvCxnSpPr>
        <xdr:cNvPr id="256" name="直線コネクタ 255"/>
        <xdr:cNvCxnSpPr/>
      </xdr:nvCxnSpPr>
      <xdr:spPr>
        <a:xfrm>
          <a:off x="15290800" y="15164815"/>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77215</xdr:rowOff>
    </xdr:to>
    <xdr:cxnSp macro="">
      <xdr:nvCxnSpPr>
        <xdr:cNvPr id="259" name="直線コネクタ 258"/>
        <xdr:cNvCxnSpPr/>
      </xdr:nvCxnSpPr>
      <xdr:spPr>
        <a:xfrm>
          <a:off x="14401800" y="1515998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154432</xdr:rowOff>
    </xdr:to>
    <xdr:cxnSp macro="">
      <xdr:nvCxnSpPr>
        <xdr:cNvPr id="262" name="直線コネクタ 261"/>
        <xdr:cNvCxnSpPr/>
      </xdr:nvCxnSpPr>
      <xdr:spPr>
        <a:xfrm flipV="1">
          <a:off x="13512800" y="15159989"/>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84328</xdr:rowOff>
    </xdr:from>
    <xdr:to>
      <xdr:col>81</xdr:col>
      <xdr:colOff>95250</xdr:colOff>
      <xdr:row>89</xdr:row>
      <xdr:rowOff>14478</xdr:rowOff>
    </xdr:to>
    <xdr:sp macro="" textlink="">
      <xdr:nvSpPr>
        <xdr:cNvPr id="272" name="楕円 271"/>
        <xdr:cNvSpPr/>
      </xdr:nvSpPr>
      <xdr:spPr>
        <a:xfrm>
          <a:off x="169672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151655</xdr:rowOff>
    </xdr:from>
    <xdr:ext cx="762000" cy="259045"/>
    <xdr:sp macro="" textlink="">
      <xdr:nvSpPr>
        <xdr:cNvPr id="273" name="給与水準   （国との比較）該当値テキスト"/>
        <xdr:cNvSpPr txBox="1"/>
      </xdr:nvSpPr>
      <xdr:spPr>
        <a:xfrm>
          <a:off x="17106900" y="1506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31242</xdr:rowOff>
    </xdr:from>
    <xdr:to>
      <xdr:col>77</xdr:col>
      <xdr:colOff>95250</xdr:colOff>
      <xdr:row>88</xdr:row>
      <xdr:rowOff>132842</xdr:rowOff>
    </xdr:to>
    <xdr:sp macro="" textlink="">
      <xdr:nvSpPr>
        <xdr:cNvPr id="274" name="楕円 273"/>
        <xdr:cNvSpPr/>
      </xdr:nvSpPr>
      <xdr:spPr>
        <a:xfrm>
          <a:off x="16129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117619</xdr:rowOff>
    </xdr:from>
    <xdr:ext cx="736600" cy="259045"/>
    <xdr:sp macro="" textlink="">
      <xdr:nvSpPr>
        <xdr:cNvPr id="275" name="テキスト ボックス 274"/>
        <xdr:cNvSpPr txBox="1"/>
      </xdr:nvSpPr>
      <xdr:spPr>
        <a:xfrm>
          <a:off x="15798800" y="1520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26415</xdr:rowOff>
    </xdr:from>
    <xdr:to>
      <xdr:col>73</xdr:col>
      <xdr:colOff>44450</xdr:colOff>
      <xdr:row>88</xdr:row>
      <xdr:rowOff>128015</xdr:rowOff>
    </xdr:to>
    <xdr:sp macro="" textlink="">
      <xdr:nvSpPr>
        <xdr:cNvPr id="276" name="楕円 275"/>
        <xdr:cNvSpPr/>
      </xdr:nvSpPr>
      <xdr:spPr>
        <a:xfrm>
          <a:off x="15240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112792</xdr:rowOff>
    </xdr:from>
    <xdr:ext cx="762000" cy="259045"/>
    <xdr:sp macro="" textlink="">
      <xdr:nvSpPr>
        <xdr:cNvPr id="277" name="テキスト ボックス 276"/>
        <xdr:cNvSpPr txBox="1"/>
      </xdr:nvSpPr>
      <xdr:spPr>
        <a:xfrm>
          <a:off x="14909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8" name="楕円 277"/>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9" name="テキスト ボックス 278"/>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103632</xdr:rowOff>
    </xdr:from>
    <xdr:to>
      <xdr:col>64</xdr:col>
      <xdr:colOff>152400</xdr:colOff>
      <xdr:row>89</xdr:row>
      <xdr:rowOff>33782</xdr:rowOff>
    </xdr:to>
    <xdr:sp macro="" textlink="">
      <xdr:nvSpPr>
        <xdr:cNvPr id="280" name="楕円 279"/>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18559</xdr:rowOff>
    </xdr:from>
    <xdr:ext cx="762000" cy="259045"/>
    <xdr:sp macro="" textlink="">
      <xdr:nvSpPr>
        <xdr:cNvPr id="281" name="テキスト ボックス 280"/>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定員管理計画に基づき、退職者数と同程度の新規採用補充を行うなど改善を図ってきたが、人口減少の影響が大きいため類似団体平均を上回っている。昨年度より</a:t>
          </a:r>
          <a:r>
            <a:rPr kumimoji="1" lang="en-US" altLang="ja-JP" sz="1100">
              <a:solidFill>
                <a:schemeClr val="dk1"/>
              </a:solidFill>
              <a:effectLst/>
              <a:latin typeface="+mn-lt"/>
              <a:ea typeface="+mn-ea"/>
              <a:cs typeface="+mn-cs"/>
            </a:rPr>
            <a:t>1.96</a:t>
          </a:r>
          <a:r>
            <a:rPr kumimoji="1" lang="ja-JP" altLang="ja-JP" sz="1100">
              <a:solidFill>
                <a:schemeClr val="dk1"/>
              </a:solidFill>
              <a:effectLst/>
              <a:latin typeface="+mn-lt"/>
              <a:ea typeface="+mn-ea"/>
              <a:cs typeface="+mn-cs"/>
            </a:rPr>
            <a:t>ポイント悪化している。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169019</xdr:rowOff>
    </xdr:from>
    <xdr:to>
      <xdr:col>81</xdr:col>
      <xdr:colOff>44450</xdr:colOff>
      <xdr:row>62</xdr:row>
      <xdr:rowOff>65133</xdr:rowOff>
    </xdr:to>
    <xdr:cxnSp macro="">
      <xdr:nvCxnSpPr>
        <xdr:cNvPr id="318" name="直線コネクタ 317"/>
        <xdr:cNvCxnSpPr/>
      </xdr:nvCxnSpPr>
      <xdr:spPr>
        <a:xfrm>
          <a:off x="16179800" y="10627469"/>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135237</xdr:rowOff>
    </xdr:from>
    <xdr:to>
      <xdr:col>77</xdr:col>
      <xdr:colOff>44450</xdr:colOff>
      <xdr:row>61</xdr:row>
      <xdr:rowOff>169019</xdr:rowOff>
    </xdr:to>
    <xdr:cxnSp macro="">
      <xdr:nvCxnSpPr>
        <xdr:cNvPr id="321" name="直線コネクタ 320"/>
        <xdr:cNvCxnSpPr/>
      </xdr:nvCxnSpPr>
      <xdr:spPr>
        <a:xfrm>
          <a:off x="15290800" y="1059368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114898</xdr:rowOff>
    </xdr:from>
    <xdr:to>
      <xdr:col>72</xdr:col>
      <xdr:colOff>203200</xdr:colOff>
      <xdr:row>61</xdr:row>
      <xdr:rowOff>135237</xdr:rowOff>
    </xdr:to>
    <xdr:cxnSp macro="">
      <xdr:nvCxnSpPr>
        <xdr:cNvPr id="324" name="直線コネクタ 323"/>
        <xdr:cNvCxnSpPr/>
      </xdr:nvCxnSpPr>
      <xdr:spPr>
        <a:xfrm>
          <a:off x="14401800" y="10573348"/>
          <a:ext cx="889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114898</xdr:rowOff>
    </xdr:from>
    <xdr:to>
      <xdr:col>68</xdr:col>
      <xdr:colOff>152400</xdr:colOff>
      <xdr:row>61</xdr:row>
      <xdr:rowOff>120759</xdr:rowOff>
    </xdr:to>
    <xdr:cxnSp macro="">
      <xdr:nvCxnSpPr>
        <xdr:cNvPr id="327" name="直線コネクタ 326"/>
        <xdr:cNvCxnSpPr/>
      </xdr:nvCxnSpPr>
      <xdr:spPr>
        <a:xfrm flipV="1">
          <a:off x="13512800" y="10573348"/>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14333</xdr:rowOff>
    </xdr:from>
    <xdr:to>
      <xdr:col>81</xdr:col>
      <xdr:colOff>95250</xdr:colOff>
      <xdr:row>62</xdr:row>
      <xdr:rowOff>115933</xdr:rowOff>
    </xdr:to>
    <xdr:sp macro="" textlink="">
      <xdr:nvSpPr>
        <xdr:cNvPr id="337" name="楕円 336"/>
        <xdr:cNvSpPr/>
      </xdr:nvSpPr>
      <xdr:spPr>
        <a:xfrm>
          <a:off x="169672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157860</xdr:rowOff>
    </xdr:from>
    <xdr:ext cx="762000" cy="259045"/>
    <xdr:sp macro="" textlink="">
      <xdr:nvSpPr>
        <xdr:cNvPr id="338" name="定員管理の状況該当値テキスト"/>
        <xdr:cNvSpPr txBox="1"/>
      </xdr:nvSpPr>
      <xdr:spPr>
        <a:xfrm>
          <a:off x="17106900" y="1061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118219</xdr:rowOff>
    </xdr:from>
    <xdr:to>
      <xdr:col>77</xdr:col>
      <xdr:colOff>95250</xdr:colOff>
      <xdr:row>62</xdr:row>
      <xdr:rowOff>48369</xdr:rowOff>
    </xdr:to>
    <xdr:sp macro="" textlink="">
      <xdr:nvSpPr>
        <xdr:cNvPr id="339" name="楕円 338"/>
        <xdr:cNvSpPr/>
      </xdr:nvSpPr>
      <xdr:spPr>
        <a:xfrm>
          <a:off x="16129000" y="10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33146</xdr:rowOff>
    </xdr:from>
    <xdr:ext cx="736600" cy="259045"/>
    <xdr:sp macro="" textlink="">
      <xdr:nvSpPr>
        <xdr:cNvPr id="340" name="テキスト ボックス 339"/>
        <xdr:cNvSpPr txBox="1"/>
      </xdr:nvSpPr>
      <xdr:spPr>
        <a:xfrm>
          <a:off x="15798800" y="10663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84437</xdr:rowOff>
    </xdr:from>
    <xdr:to>
      <xdr:col>73</xdr:col>
      <xdr:colOff>44450</xdr:colOff>
      <xdr:row>62</xdr:row>
      <xdr:rowOff>14587</xdr:rowOff>
    </xdr:to>
    <xdr:sp macro="" textlink="">
      <xdr:nvSpPr>
        <xdr:cNvPr id="341" name="楕円 340"/>
        <xdr:cNvSpPr/>
      </xdr:nvSpPr>
      <xdr:spPr>
        <a:xfrm>
          <a:off x="15240000" y="105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170814</xdr:rowOff>
    </xdr:from>
    <xdr:ext cx="762000" cy="259045"/>
    <xdr:sp macro="" textlink="">
      <xdr:nvSpPr>
        <xdr:cNvPr id="342" name="テキスト ボックス 341"/>
        <xdr:cNvSpPr txBox="1"/>
      </xdr:nvSpPr>
      <xdr:spPr>
        <a:xfrm>
          <a:off x="14909800" y="106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64098</xdr:rowOff>
    </xdr:from>
    <xdr:to>
      <xdr:col>68</xdr:col>
      <xdr:colOff>203200</xdr:colOff>
      <xdr:row>61</xdr:row>
      <xdr:rowOff>165698</xdr:rowOff>
    </xdr:to>
    <xdr:sp macro="" textlink="">
      <xdr:nvSpPr>
        <xdr:cNvPr id="343" name="楕円 342"/>
        <xdr:cNvSpPr/>
      </xdr:nvSpPr>
      <xdr:spPr>
        <a:xfrm>
          <a:off x="14351000" y="105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150475</xdr:rowOff>
    </xdr:from>
    <xdr:ext cx="762000" cy="259045"/>
    <xdr:sp macro="" textlink="">
      <xdr:nvSpPr>
        <xdr:cNvPr id="344" name="テキスト ボックス 343"/>
        <xdr:cNvSpPr txBox="1"/>
      </xdr:nvSpPr>
      <xdr:spPr>
        <a:xfrm>
          <a:off x="14020800" y="106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69959</xdr:rowOff>
    </xdr:from>
    <xdr:to>
      <xdr:col>64</xdr:col>
      <xdr:colOff>152400</xdr:colOff>
      <xdr:row>62</xdr:row>
      <xdr:rowOff>109</xdr:rowOff>
    </xdr:to>
    <xdr:sp macro="" textlink="">
      <xdr:nvSpPr>
        <xdr:cNvPr id="345" name="楕円 344"/>
        <xdr:cNvSpPr/>
      </xdr:nvSpPr>
      <xdr:spPr>
        <a:xfrm>
          <a:off x="13462000" y="105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156336</xdr:rowOff>
    </xdr:from>
    <xdr:ext cx="762000" cy="259045"/>
    <xdr:sp macro="" textlink="">
      <xdr:nvSpPr>
        <xdr:cNvPr id="346" name="テキスト ボックス 345"/>
        <xdr:cNvSpPr txBox="1"/>
      </xdr:nvSpPr>
      <xdr:spPr>
        <a:xfrm>
          <a:off x="13131800" y="106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元利償還金の大幅な増加や普通交付税算入交際費等の額の減により、単年度数値が</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ポイントとなり、３か年平均は前年度より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ポイントとなった。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42</xdr:row>
      <xdr:rowOff>121920</xdr:rowOff>
    </xdr:to>
    <xdr:cxnSp macro="">
      <xdr:nvCxnSpPr>
        <xdr:cNvPr id="379" name="直線コネクタ 378"/>
        <xdr:cNvCxnSpPr/>
      </xdr:nvCxnSpPr>
      <xdr:spPr>
        <a:xfrm>
          <a:off x="16179800" y="6800004"/>
          <a:ext cx="8382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39</xdr:row>
      <xdr:rowOff>113454</xdr:rowOff>
    </xdr:to>
    <xdr:cxnSp macro="">
      <xdr:nvCxnSpPr>
        <xdr:cNvPr id="382" name="直線コネクタ 381"/>
        <xdr:cNvCxnSpPr/>
      </xdr:nvCxnSpPr>
      <xdr:spPr>
        <a:xfrm>
          <a:off x="15290800" y="6413923"/>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104987</xdr:rowOff>
    </xdr:from>
    <xdr:to>
      <xdr:col>72</xdr:col>
      <xdr:colOff>203200</xdr:colOff>
      <xdr:row>37</xdr:row>
      <xdr:rowOff>70273</xdr:rowOff>
    </xdr:to>
    <xdr:cxnSp macro="">
      <xdr:nvCxnSpPr>
        <xdr:cNvPr id="385" name="直線コネクタ 384"/>
        <xdr:cNvCxnSpPr/>
      </xdr:nvCxnSpPr>
      <xdr:spPr>
        <a:xfrm>
          <a:off x="14401800" y="62771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37</xdr:row>
      <xdr:rowOff>38100</xdr:rowOff>
    </xdr:to>
    <xdr:cxnSp macro="">
      <xdr:nvCxnSpPr>
        <xdr:cNvPr id="388" name="直線コネクタ 387"/>
        <xdr:cNvCxnSpPr/>
      </xdr:nvCxnSpPr>
      <xdr:spPr>
        <a:xfrm flipV="1">
          <a:off x="13512800" y="627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0" name="楕円 399"/>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1" name="テキスト ボックス 400"/>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2" name="楕円 401"/>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131250</xdr:rowOff>
    </xdr:from>
    <xdr:ext cx="762000" cy="259045"/>
    <xdr:sp macro="" textlink="">
      <xdr:nvSpPr>
        <xdr:cNvPr id="403" name="テキスト ボックス 402"/>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04" name="楕円 403"/>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05" name="テキスト ボックス 404"/>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6" name="楕円 405"/>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7" name="テキスト ボックス 406"/>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地方債現在高の減少により将来負担比率も前年度に引き続き</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となった。今後もできる限り新発債の抑制による地方債残高の圧縮に努め、維持・改善に努める。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
1,642
101.83
4,061,163
3,770,508
93,661
1,798,220
3,693,293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類似団体比で職員数が多いのに対し、経常収支比率が低くなっているのは、介護・保健指導等の専門的分野を直営実施していることが要因である。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85852</xdr:rowOff>
    </xdr:to>
    <xdr:cxnSp macro="">
      <xdr:nvCxnSpPr>
        <xdr:cNvPr id="64" name="直線コネクタ 63"/>
        <xdr:cNvCxnSpPr/>
      </xdr:nvCxnSpPr>
      <xdr:spPr>
        <a:xfrm>
          <a:off x="3987800" y="61849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30988</xdr:rowOff>
    </xdr:to>
    <xdr:cxnSp macro="">
      <xdr:nvCxnSpPr>
        <xdr:cNvPr id="67" name="直線コネクタ 66"/>
        <xdr:cNvCxnSpPr/>
      </xdr:nvCxnSpPr>
      <xdr:spPr>
        <a:xfrm flipV="1">
          <a:off x="3098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113284</xdr:rowOff>
    </xdr:to>
    <xdr:cxnSp macro="">
      <xdr:nvCxnSpPr>
        <xdr:cNvPr id="70" name="直線コネクタ 69"/>
        <xdr:cNvCxnSpPr/>
      </xdr:nvCxnSpPr>
      <xdr:spPr>
        <a:xfrm flipV="1">
          <a:off x="2209800" y="62031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149860</xdr:rowOff>
    </xdr:to>
    <xdr:cxnSp macro="">
      <xdr:nvCxnSpPr>
        <xdr:cNvPr id="73" name="直線コネクタ 72"/>
        <xdr:cNvCxnSpPr/>
      </xdr:nvCxnSpPr>
      <xdr:spPr>
        <a:xfrm flipV="1">
          <a:off x="1320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各種委託業務の見直しや徹底した歳出削減に努めているが、人口１人当たりの物件費は、人口減少の影響が大きく、類似団体平均値より大きくなっている。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154432</xdr:rowOff>
    </xdr:to>
    <xdr:cxnSp macro="">
      <xdr:nvCxnSpPr>
        <xdr:cNvPr id="122" name="直線コネクタ 121"/>
        <xdr:cNvCxnSpPr/>
      </xdr:nvCxnSpPr>
      <xdr:spPr>
        <a:xfrm flipV="1">
          <a:off x="15671800" y="2874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124714</xdr:rowOff>
    </xdr:to>
    <xdr:cxnSp macro="">
      <xdr:nvCxnSpPr>
        <xdr:cNvPr id="125" name="直線コネクタ 124"/>
        <xdr:cNvCxnSpPr/>
      </xdr:nvCxnSpPr>
      <xdr:spPr>
        <a:xfrm flipV="1">
          <a:off x="14782800" y="28976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124714</xdr:rowOff>
    </xdr:to>
    <xdr:cxnSp macro="">
      <xdr:nvCxnSpPr>
        <xdr:cNvPr id="128" name="直線コネクタ 127"/>
        <xdr:cNvCxnSpPr/>
      </xdr:nvCxnSpPr>
      <xdr:spPr>
        <a:xfrm>
          <a:off x="13893800" y="28976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16</xdr:row>
      <xdr:rowOff>154432</xdr:rowOff>
    </xdr:to>
    <xdr:cxnSp macro="">
      <xdr:nvCxnSpPr>
        <xdr:cNvPr id="131" name="直線コネクタ 130"/>
        <xdr:cNvCxnSpPr/>
      </xdr:nvCxnSpPr>
      <xdr:spPr>
        <a:xfrm>
          <a:off x="13004800" y="2888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103632</xdr:rowOff>
    </xdr:from>
    <xdr:to>
      <xdr:col>78</xdr:col>
      <xdr:colOff>120650</xdr:colOff>
      <xdr:row>17</xdr:row>
      <xdr:rowOff>33782</xdr:rowOff>
    </xdr:to>
    <xdr:sp macro="" textlink="">
      <xdr:nvSpPr>
        <xdr:cNvPr id="143" name="楕円 142"/>
        <xdr:cNvSpPr/>
      </xdr:nvSpPr>
      <xdr:spPr>
        <a:xfrm>
          <a:off x="15621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44" name="テキスト ボックス 143"/>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49" name="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0" name="テキスト ボックス 149"/>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高齢世帯へのに日常生活支援や子育て世帯への医療費扶助など制度拡充をし、扶助する範囲が拡大している一方で、人口減少や少子化による対象人数の減少により経常収支比率は横這いとなっている。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45357</xdr:rowOff>
    </xdr:to>
    <xdr:cxnSp macro="">
      <xdr:nvCxnSpPr>
        <xdr:cNvPr id="184" name="直線コネクタ 183"/>
        <xdr:cNvCxnSpPr/>
      </xdr:nvCxnSpPr>
      <xdr:spPr>
        <a:xfrm>
          <a:off x="3987800" y="92220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87" name="直線コネクタ 186"/>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151493</xdr:rowOff>
    </xdr:to>
    <xdr:cxnSp macro="">
      <xdr:nvCxnSpPr>
        <xdr:cNvPr id="190" name="直線コネクタ 189"/>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167822</xdr:rowOff>
    </xdr:to>
    <xdr:cxnSp macro="">
      <xdr:nvCxnSpPr>
        <xdr:cNvPr id="193" name="直線コネクタ 192"/>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5" name="楕円 204"/>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6" name="テキスト ボックス 205"/>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7" name="楕円 206"/>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08" name="テキスト ボックス 207"/>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09" name="楕円 208"/>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0" name="テキスト ボックス 209"/>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1" name="楕円 21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2" name="テキスト ボックス 21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類似団体平均値と同程度で推移している。今後も、繰り出し金等の経費削減を図り抑制に努める。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144145</xdr:rowOff>
    </xdr:to>
    <xdr:cxnSp macro="">
      <xdr:nvCxnSpPr>
        <xdr:cNvPr id="240" name="直線コネクタ 239"/>
        <xdr:cNvCxnSpPr/>
      </xdr:nvCxnSpPr>
      <xdr:spPr>
        <a:xfrm>
          <a:off x="15671800" y="98882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132715</xdr:rowOff>
    </xdr:to>
    <xdr:cxnSp macro="">
      <xdr:nvCxnSpPr>
        <xdr:cNvPr id="243" name="直線コネクタ 242"/>
        <xdr:cNvCxnSpPr/>
      </xdr:nvCxnSpPr>
      <xdr:spPr>
        <a:xfrm flipV="1">
          <a:off x="14782800" y="98882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132715</xdr:rowOff>
    </xdr:from>
    <xdr:to>
      <xdr:col>73</xdr:col>
      <xdr:colOff>180975</xdr:colOff>
      <xdr:row>58</xdr:row>
      <xdr:rowOff>6985</xdr:rowOff>
    </xdr:to>
    <xdr:cxnSp macro="">
      <xdr:nvCxnSpPr>
        <xdr:cNvPr id="246" name="直線コネクタ 245"/>
        <xdr:cNvCxnSpPr/>
      </xdr:nvCxnSpPr>
      <xdr:spPr>
        <a:xfrm flipV="1">
          <a:off x="13893800" y="9905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58420</xdr:rowOff>
    </xdr:to>
    <xdr:cxnSp macro="">
      <xdr:nvCxnSpPr>
        <xdr:cNvPr id="249" name="直線コネクタ 248"/>
        <xdr:cNvCxnSpPr/>
      </xdr:nvCxnSpPr>
      <xdr:spPr>
        <a:xfrm flipV="1">
          <a:off x="13004800" y="9951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93345</xdr:rowOff>
    </xdr:from>
    <xdr:to>
      <xdr:col>82</xdr:col>
      <xdr:colOff>158750</xdr:colOff>
      <xdr:row>58</xdr:row>
      <xdr:rowOff>23495</xdr:rowOff>
    </xdr:to>
    <xdr:sp macro="" textlink="">
      <xdr:nvSpPr>
        <xdr:cNvPr id="259" name="楕円 258"/>
        <xdr:cNvSpPr/>
      </xdr:nvSpPr>
      <xdr:spPr>
        <a:xfrm>
          <a:off x="164592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65422</xdr:rowOff>
    </xdr:from>
    <xdr:ext cx="762000" cy="259045"/>
    <xdr:sp macro="" textlink="">
      <xdr:nvSpPr>
        <xdr:cNvPr id="260" name="その他該当値テキスト"/>
        <xdr:cNvSpPr txBox="1"/>
      </xdr:nvSpPr>
      <xdr:spPr>
        <a:xfrm>
          <a:off x="16598900" y="98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2" name="テキスト ボックス 26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81915</xdr:rowOff>
    </xdr:from>
    <xdr:to>
      <xdr:col>74</xdr:col>
      <xdr:colOff>31750</xdr:colOff>
      <xdr:row>58</xdr:row>
      <xdr:rowOff>12065</xdr:rowOff>
    </xdr:to>
    <xdr:sp macro="" textlink="">
      <xdr:nvSpPr>
        <xdr:cNvPr id="263" name="楕円 262"/>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22242</xdr:rowOff>
    </xdr:from>
    <xdr:ext cx="762000" cy="259045"/>
    <xdr:sp macro="" textlink="">
      <xdr:nvSpPr>
        <xdr:cNvPr id="264" name="テキスト ボックス 263"/>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65" name="楕円 264"/>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42562</xdr:rowOff>
    </xdr:from>
    <xdr:ext cx="762000" cy="259045"/>
    <xdr:sp macro="" textlink="">
      <xdr:nvSpPr>
        <xdr:cNvPr id="266" name="テキスト ボックス 265"/>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7" name="楕円 266"/>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8" name="テキスト ボックス 267"/>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くの業務について一部事務組合に加入して実施していることから、人口１人当たりの補助金額は大きく上回っている。新型コロナウイルス感染症関連事業費が減少となったことに伴い、令和４年度決算も減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156718</xdr:rowOff>
    </xdr:to>
    <xdr:cxnSp macro="">
      <xdr:nvCxnSpPr>
        <xdr:cNvPr id="298" name="直線コネクタ 297"/>
        <xdr:cNvCxnSpPr/>
      </xdr:nvCxnSpPr>
      <xdr:spPr>
        <a:xfrm>
          <a:off x="15671800" y="59883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34</xdr:row>
      <xdr:rowOff>168148</xdr:rowOff>
    </xdr:to>
    <xdr:cxnSp macro="">
      <xdr:nvCxnSpPr>
        <xdr:cNvPr id="301" name="直線コネクタ 300"/>
        <xdr:cNvCxnSpPr/>
      </xdr:nvCxnSpPr>
      <xdr:spPr>
        <a:xfrm flipV="1">
          <a:off x="14782800" y="5988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168148</xdr:rowOff>
    </xdr:from>
    <xdr:to>
      <xdr:col>73</xdr:col>
      <xdr:colOff>180975</xdr:colOff>
      <xdr:row>36</xdr:row>
      <xdr:rowOff>159004</xdr:rowOff>
    </xdr:to>
    <xdr:cxnSp macro="">
      <xdr:nvCxnSpPr>
        <xdr:cNvPr id="304" name="直線コネクタ 303"/>
        <xdr:cNvCxnSpPr/>
      </xdr:nvCxnSpPr>
      <xdr:spPr>
        <a:xfrm flipV="1">
          <a:off x="13893800" y="5997448"/>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10414</xdr:rowOff>
    </xdr:to>
    <xdr:cxnSp macro="">
      <xdr:nvCxnSpPr>
        <xdr:cNvPr id="307" name="直線コネクタ 306"/>
        <xdr:cNvCxnSpPr/>
      </xdr:nvCxnSpPr>
      <xdr:spPr>
        <a:xfrm flipV="1">
          <a:off x="13004800" y="6331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7" name="楕円 316"/>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18"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19" name="楕円 318"/>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0" name="テキスト ボックス 319"/>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117348</xdr:rowOff>
    </xdr:from>
    <xdr:to>
      <xdr:col>74</xdr:col>
      <xdr:colOff>31750</xdr:colOff>
      <xdr:row>35</xdr:row>
      <xdr:rowOff>47498</xdr:rowOff>
    </xdr:to>
    <xdr:sp macro="" textlink="">
      <xdr:nvSpPr>
        <xdr:cNvPr id="321" name="楕円 320"/>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57675</xdr:rowOff>
    </xdr:from>
    <xdr:ext cx="762000" cy="259045"/>
    <xdr:sp macro="" textlink="">
      <xdr:nvSpPr>
        <xdr:cNvPr id="322" name="テキスト ボックス 321"/>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3" name="楕円 322"/>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4" name="テキスト ボックス 323"/>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楕円 324"/>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の大規模事業による地方債の償還開始により、人口一人当たりの公債費決算額は類似団体平均を大きく上回っており、経常収支比率は増加している。今後も大規模事業が予想されており、大きな改善は見込めない状況であるが、新発債の抑制、繰上償還等の実施により地方債残高を圧縮し、比率の改善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79</xdr:row>
      <xdr:rowOff>27939</xdr:rowOff>
    </xdr:to>
    <xdr:cxnSp macro="">
      <xdr:nvCxnSpPr>
        <xdr:cNvPr id="358" name="直線コネクタ 357"/>
        <xdr:cNvCxnSpPr/>
      </xdr:nvCxnSpPr>
      <xdr:spPr>
        <a:xfrm>
          <a:off x="3987800" y="1337818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78</xdr:row>
      <xdr:rowOff>5080</xdr:rowOff>
    </xdr:to>
    <xdr:cxnSp macro="">
      <xdr:nvCxnSpPr>
        <xdr:cNvPr id="361" name="直線コネクタ 360"/>
        <xdr:cNvCxnSpPr/>
      </xdr:nvCxnSpPr>
      <xdr:spPr>
        <a:xfrm>
          <a:off x="3098800" y="13195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165100</xdr:rowOff>
    </xdr:to>
    <xdr:cxnSp macro="">
      <xdr:nvCxnSpPr>
        <xdr:cNvPr id="364" name="直線コネクタ 363"/>
        <xdr:cNvCxnSpPr/>
      </xdr:nvCxnSpPr>
      <xdr:spPr>
        <a:xfrm>
          <a:off x="2209800" y="13183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153670</xdr:rowOff>
    </xdr:to>
    <xdr:cxnSp macro="">
      <xdr:nvCxnSpPr>
        <xdr:cNvPr id="367" name="直線コネクタ 366"/>
        <xdr:cNvCxnSpPr/>
      </xdr:nvCxnSpPr>
      <xdr:spPr>
        <a:xfrm>
          <a:off x="1320800" y="13130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148589</xdr:rowOff>
    </xdr:from>
    <xdr:to>
      <xdr:col>24</xdr:col>
      <xdr:colOff>76200</xdr:colOff>
      <xdr:row>79</xdr:row>
      <xdr:rowOff>78739</xdr:rowOff>
    </xdr:to>
    <xdr:sp macro="" textlink="">
      <xdr:nvSpPr>
        <xdr:cNvPr id="377" name="楕円 376"/>
        <xdr:cNvSpPr/>
      </xdr:nvSpPr>
      <xdr:spPr>
        <a:xfrm>
          <a:off x="4775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120666</xdr:rowOff>
    </xdr:from>
    <xdr:ext cx="762000" cy="259045"/>
    <xdr:sp macro="" textlink="">
      <xdr:nvSpPr>
        <xdr:cNvPr id="378" name="公債費該当値テキスト"/>
        <xdr:cNvSpPr txBox="1"/>
      </xdr:nvSpPr>
      <xdr:spPr>
        <a:xfrm>
          <a:off x="4914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79" name="楕円 378"/>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0" name="テキスト ボックス 379"/>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1" name="楕円 380"/>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2" name="テキスト ボックス 381"/>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4" name="テキスト ボックス 38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5" name="楕円 384"/>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6" name="テキスト ボックス 385"/>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類似団体平均を下回っているが、事務事業の見直し・効率化を図り、経常経費削減に努める。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76</xdr:row>
      <xdr:rowOff>111761</xdr:rowOff>
    </xdr:to>
    <xdr:cxnSp macro="">
      <xdr:nvCxnSpPr>
        <xdr:cNvPr id="419" name="直線コネクタ 418"/>
        <xdr:cNvCxnSpPr/>
      </xdr:nvCxnSpPr>
      <xdr:spPr>
        <a:xfrm>
          <a:off x="15671800" y="12920980"/>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76</xdr:row>
      <xdr:rowOff>46989</xdr:rowOff>
    </xdr:to>
    <xdr:cxnSp macro="">
      <xdr:nvCxnSpPr>
        <xdr:cNvPr id="422" name="直線コネクタ 421"/>
        <xdr:cNvCxnSpPr/>
      </xdr:nvCxnSpPr>
      <xdr:spPr>
        <a:xfrm flipV="1">
          <a:off x="14782800" y="129209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77</xdr:row>
      <xdr:rowOff>134620</xdr:rowOff>
    </xdr:to>
    <xdr:cxnSp macro="">
      <xdr:nvCxnSpPr>
        <xdr:cNvPr id="425" name="直線コネクタ 424"/>
        <xdr:cNvCxnSpPr/>
      </xdr:nvCxnSpPr>
      <xdr:spPr>
        <a:xfrm flipV="1">
          <a:off x="13893800" y="1307718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134620</xdr:rowOff>
    </xdr:from>
    <xdr:to>
      <xdr:col>69</xdr:col>
      <xdr:colOff>92075</xdr:colOff>
      <xdr:row>78</xdr:row>
      <xdr:rowOff>43180</xdr:rowOff>
    </xdr:to>
    <xdr:cxnSp macro="">
      <xdr:nvCxnSpPr>
        <xdr:cNvPr id="428" name="直線コネクタ 427"/>
        <xdr:cNvCxnSpPr/>
      </xdr:nvCxnSpPr>
      <xdr:spPr>
        <a:xfrm flipV="1">
          <a:off x="13004800" y="13336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38" name="楕円 437"/>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39"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xdr:rowOff>
    </xdr:from>
    <xdr:to>
      <xdr:col>78</xdr:col>
      <xdr:colOff>120650</xdr:colOff>
      <xdr:row>75</xdr:row>
      <xdr:rowOff>113030</xdr:rowOff>
    </xdr:to>
    <xdr:sp macro="" textlink="">
      <xdr:nvSpPr>
        <xdr:cNvPr id="440" name="楕円 439"/>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123207</xdr:rowOff>
    </xdr:from>
    <xdr:ext cx="736600" cy="259045"/>
    <xdr:sp macro="" textlink="">
      <xdr:nvSpPr>
        <xdr:cNvPr id="441" name="テキスト ボックス 440"/>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2" name="楕円 441"/>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3" name="テキスト ボックス 442"/>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44" name="楕円 443"/>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24147</xdr:rowOff>
    </xdr:from>
    <xdr:ext cx="762000" cy="259045"/>
    <xdr:sp macro="" textlink="">
      <xdr:nvSpPr>
        <xdr:cNvPr id="445" name="テキスト ボックス 444"/>
        <xdr:cNvSpPr txBox="1"/>
      </xdr:nvSpPr>
      <xdr:spPr>
        <a:xfrm>
          <a:off x="13512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46" name="楕円 445"/>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104157</xdr:rowOff>
    </xdr:from>
    <xdr:ext cx="762000" cy="259045"/>
    <xdr:sp macro="" textlink="">
      <xdr:nvSpPr>
        <xdr:cNvPr id="447" name="テキスト ボックス 446"/>
        <xdr:cNvSpPr txBox="1"/>
      </xdr:nvSpPr>
      <xdr:spPr>
        <a:xfrm>
          <a:off x="12623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142095</xdr:rowOff>
    </xdr:from>
    <xdr:to>
      <xdr:col>29</xdr:col>
      <xdr:colOff>127000</xdr:colOff>
      <xdr:row>18</xdr:row>
      <xdr:rowOff>6213</xdr:rowOff>
    </xdr:to>
    <xdr:cxnSp macro="">
      <xdr:nvCxnSpPr>
        <xdr:cNvPr id="48" name="直線コネクタ 47"/>
        <xdr:cNvCxnSpPr/>
      </xdr:nvCxnSpPr>
      <xdr:spPr bwMode="auto">
        <a:xfrm flipV="1">
          <a:off x="5003800" y="3104370"/>
          <a:ext cx="647700" cy="3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6213</xdr:rowOff>
    </xdr:from>
    <xdr:to>
      <xdr:col>26</xdr:col>
      <xdr:colOff>50800</xdr:colOff>
      <xdr:row>18</xdr:row>
      <xdr:rowOff>52953</xdr:rowOff>
    </xdr:to>
    <xdr:cxnSp macro="">
      <xdr:nvCxnSpPr>
        <xdr:cNvPr id="51" name="直線コネクタ 50"/>
        <xdr:cNvCxnSpPr/>
      </xdr:nvCxnSpPr>
      <xdr:spPr bwMode="auto">
        <a:xfrm flipV="1">
          <a:off x="4305300" y="3139938"/>
          <a:ext cx="698500" cy="46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38437</xdr:rowOff>
    </xdr:from>
    <xdr:to>
      <xdr:col>22</xdr:col>
      <xdr:colOff>114300</xdr:colOff>
      <xdr:row>18</xdr:row>
      <xdr:rowOff>52953</xdr:rowOff>
    </xdr:to>
    <xdr:cxnSp macro="">
      <xdr:nvCxnSpPr>
        <xdr:cNvPr id="54" name="直線コネクタ 53"/>
        <xdr:cNvCxnSpPr/>
      </xdr:nvCxnSpPr>
      <xdr:spPr bwMode="auto">
        <a:xfrm>
          <a:off x="3606800" y="3172162"/>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38437</xdr:rowOff>
    </xdr:from>
    <xdr:to>
      <xdr:col>18</xdr:col>
      <xdr:colOff>177800</xdr:colOff>
      <xdr:row>18</xdr:row>
      <xdr:rowOff>63480</xdr:rowOff>
    </xdr:to>
    <xdr:cxnSp macro="">
      <xdr:nvCxnSpPr>
        <xdr:cNvPr id="57" name="直線コネクタ 56"/>
        <xdr:cNvCxnSpPr/>
      </xdr:nvCxnSpPr>
      <xdr:spPr bwMode="auto">
        <a:xfrm flipV="1">
          <a:off x="2908300" y="3172162"/>
          <a:ext cx="698500" cy="25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91295</xdr:rowOff>
    </xdr:from>
    <xdr:to>
      <xdr:col>29</xdr:col>
      <xdr:colOff>177800</xdr:colOff>
      <xdr:row>18</xdr:row>
      <xdr:rowOff>21445</xdr:rowOff>
    </xdr:to>
    <xdr:sp macro="" textlink="">
      <xdr:nvSpPr>
        <xdr:cNvPr id="67" name="楕円 66"/>
        <xdr:cNvSpPr/>
      </xdr:nvSpPr>
      <xdr:spPr bwMode="auto">
        <a:xfrm>
          <a:off x="5600700" y="305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107822</xdr:rowOff>
    </xdr:from>
    <xdr:ext cx="762000" cy="259045"/>
    <xdr:sp macro="" textlink="">
      <xdr:nvSpPr>
        <xdr:cNvPr id="68" name="人口1人当たり決算額の推移該当値テキスト130"/>
        <xdr:cNvSpPr txBox="1"/>
      </xdr:nvSpPr>
      <xdr:spPr>
        <a:xfrm>
          <a:off x="5740400" y="289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126863</xdr:rowOff>
    </xdr:from>
    <xdr:to>
      <xdr:col>26</xdr:col>
      <xdr:colOff>101600</xdr:colOff>
      <xdr:row>18</xdr:row>
      <xdr:rowOff>57013</xdr:rowOff>
    </xdr:to>
    <xdr:sp macro="" textlink="">
      <xdr:nvSpPr>
        <xdr:cNvPr id="69" name="楕円 68"/>
        <xdr:cNvSpPr/>
      </xdr:nvSpPr>
      <xdr:spPr bwMode="auto">
        <a:xfrm>
          <a:off x="4953000" y="308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67190</xdr:rowOff>
    </xdr:from>
    <xdr:ext cx="736600" cy="259045"/>
    <xdr:sp macro="" textlink="">
      <xdr:nvSpPr>
        <xdr:cNvPr id="70" name="テキスト ボックス 69"/>
        <xdr:cNvSpPr txBox="1"/>
      </xdr:nvSpPr>
      <xdr:spPr>
        <a:xfrm>
          <a:off x="4622800" y="2858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2153</xdr:rowOff>
    </xdr:from>
    <xdr:to>
      <xdr:col>22</xdr:col>
      <xdr:colOff>165100</xdr:colOff>
      <xdr:row>18</xdr:row>
      <xdr:rowOff>103753</xdr:rowOff>
    </xdr:to>
    <xdr:sp macro="" textlink="">
      <xdr:nvSpPr>
        <xdr:cNvPr id="71" name="楕円 70"/>
        <xdr:cNvSpPr/>
      </xdr:nvSpPr>
      <xdr:spPr bwMode="auto">
        <a:xfrm>
          <a:off x="4254500" y="313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113930</xdr:rowOff>
    </xdr:from>
    <xdr:ext cx="762000" cy="259045"/>
    <xdr:sp macro="" textlink="">
      <xdr:nvSpPr>
        <xdr:cNvPr id="72" name="テキスト ボックス 71"/>
        <xdr:cNvSpPr txBox="1"/>
      </xdr:nvSpPr>
      <xdr:spPr>
        <a:xfrm>
          <a:off x="3924300" y="29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159087</xdr:rowOff>
    </xdr:from>
    <xdr:to>
      <xdr:col>19</xdr:col>
      <xdr:colOff>38100</xdr:colOff>
      <xdr:row>18</xdr:row>
      <xdr:rowOff>89237</xdr:rowOff>
    </xdr:to>
    <xdr:sp macro="" textlink="">
      <xdr:nvSpPr>
        <xdr:cNvPr id="73" name="楕円 72"/>
        <xdr:cNvSpPr/>
      </xdr:nvSpPr>
      <xdr:spPr bwMode="auto">
        <a:xfrm>
          <a:off x="3556000" y="3121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99414</xdr:rowOff>
    </xdr:from>
    <xdr:ext cx="762000" cy="259045"/>
    <xdr:sp macro="" textlink="">
      <xdr:nvSpPr>
        <xdr:cNvPr id="74" name="テキスト ボックス 73"/>
        <xdr:cNvSpPr txBox="1"/>
      </xdr:nvSpPr>
      <xdr:spPr>
        <a:xfrm>
          <a:off x="3225800" y="289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12680</xdr:rowOff>
    </xdr:from>
    <xdr:to>
      <xdr:col>15</xdr:col>
      <xdr:colOff>101600</xdr:colOff>
      <xdr:row>18</xdr:row>
      <xdr:rowOff>114280</xdr:rowOff>
    </xdr:to>
    <xdr:sp macro="" textlink="">
      <xdr:nvSpPr>
        <xdr:cNvPr id="75" name="楕円 74"/>
        <xdr:cNvSpPr/>
      </xdr:nvSpPr>
      <xdr:spPr bwMode="auto">
        <a:xfrm>
          <a:off x="2857500" y="314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124457</xdr:rowOff>
    </xdr:from>
    <xdr:ext cx="762000" cy="259045"/>
    <xdr:sp macro="" textlink="">
      <xdr:nvSpPr>
        <xdr:cNvPr id="76" name="テキスト ボックス 75"/>
        <xdr:cNvSpPr txBox="1"/>
      </xdr:nvSpPr>
      <xdr:spPr>
        <a:xfrm>
          <a:off x="2527300" y="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26325</xdr:rowOff>
    </xdr:from>
    <xdr:to>
      <xdr:col>29</xdr:col>
      <xdr:colOff>127000</xdr:colOff>
      <xdr:row>37</xdr:row>
      <xdr:rowOff>137009</xdr:rowOff>
    </xdr:to>
    <xdr:cxnSp macro="">
      <xdr:nvCxnSpPr>
        <xdr:cNvPr id="104" name="直線コネクタ 103"/>
        <xdr:cNvCxnSpPr/>
      </xdr:nvCxnSpPr>
      <xdr:spPr bwMode="auto">
        <a:xfrm flipV="1">
          <a:off x="5651500" y="6293775"/>
          <a:ext cx="0" cy="967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109086</xdr:rowOff>
    </xdr:from>
    <xdr:ext cx="762000" cy="259045"/>
    <xdr:sp macro="" textlink="">
      <xdr:nvSpPr>
        <xdr:cNvPr id="105" name="人口1人当たり決算額の推移最小値テキスト445"/>
        <xdr:cNvSpPr txBox="1"/>
      </xdr:nvSpPr>
      <xdr:spPr>
        <a:xfrm>
          <a:off x="5740400" y="72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137009</xdr:rowOff>
    </xdr:from>
    <xdr:to>
      <xdr:col>30</xdr:col>
      <xdr:colOff>25400</xdr:colOff>
      <xdr:row>37</xdr:row>
      <xdr:rowOff>137009</xdr:rowOff>
    </xdr:to>
    <xdr:cxnSp macro="">
      <xdr:nvCxnSpPr>
        <xdr:cNvPr id="106" name="直線コネクタ 105"/>
        <xdr:cNvCxnSpPr/>
      </xdr:nvCxnSpPr>
      <xdr:spPr bwMode="auto">
        <a:xfrm>
          <a:off x="5562600" y="7261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112702</xdr:rowOff>
    </xdr:from>
    <xdr:ext cx="762000" cy="259045"/>
    <xdr:sp macro="" textlink="">
      <xdr:nvSpPr>
        <xdr:cNvPr id="107" name="人口1人当たり決算額の推移最大値テキスト445"/>
        <xdr:cNvSpPr txBox="1"/>
      </xdr:nvSpPr>
      <xdr:spPr>
        <a:xfrm>
          <a:off x="5740400" y="60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26325</xdr:rowOff>
    </xdr:from>
    <xdr:to>
      <xdr:col>30</xdr:col>
      <xdr:colOff>25400</xdr:colOff>
      <xdr:row>34</xdr:row>
      <xdr:rowOff>26325</xdr:rowOff>
    </xdr:to>
    <xdr:cxnSp macro="">
      <xdr:nvCxnSpPr>
        <xdr:cNvPr id="108" name="直線コネクタ 107"/>
        <xdr:cNvCxnSpPr/>
      </xdr:nvCxnSpPr>
      <xdr:spPr bwMode="auto">
        <a:xfrm>
          <a:off x="5562600" y="6293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47847</xdr:rowOff>
    </xdr:from>
    <xdr:to>
      <xdr:col>29</xdr:col>
      <xdr:colOff>127000</xdr:colOff>
      <xdr:row>35</xdr:row>
      <xdr:rowOff>247266</xdr:rowOff>
    </xdr:to>
    <xdr:cxnSp macro="">
      <xdr:nvCxnSpPr>
        <xdr:cNvPr id="109" name="直線コネクタ 108"/>
        <xdr:cNvCxnSpPr/>
      </xdr:nvCxnSpPr>
      <xdr:spPr bwMode="auto">
        <a:xfrm flipV="1">
          <a:off x="5003800" y="6658197"/>
          <a:ext cx="647700" cy="199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269051</xdr:rowOff>
    </xdr:from>
    <xdr:ext cx="762000" cy="259045"/>
    <xdr:sp macro="" textlink="">
      <xdr:nvSpPr>
        <xdr:cNvPr id="110" name="人口1人当たり決算額の推移平均値テキスト445"/>
        <xdr:cNvSpPr txBox="1"/>
      </xdr:nvSpPr>
      <xdr:spPr>
        <a:xfrm>
          <a:off x="5740400" y="6879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296974</xdr:rowOff>
    </xdr:from>
    <xdr:to>
      <xdr:col>29</xdr:col>
      <xdr:colOff>177800</xdr:colOff>
      <xdr:row>36</xdr:row>
      <xdr:rowOff>55674</xdr:rowOff>
    </xdr:to>
    <xdr:sp macro="" textlink="">
      <xdr:nvSpPr>
        <xdr:cNvPr id="111" name="フローチャート: 判断 110"/>
        <xdr:cNvSpPr/>
      </xdr:nvSpPr>
      <xdr:spPr bwMode="auto">
        <a:xfrm>
          <a:off x="5600700" y="6907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247266</xdr:rowOff>
    </xdr:from>
    <xdr:to>
      <xdr:col>26</xdr:col>
      <xdr:colOff>50800</xdr:colOff>
      <xdr:row>36</xdr:row>
      <xdr:rowOff>167428</xdr:rowOff>
    </xdr:to>
    <xdr:cxnSp macro="">
      <xdr:nvCxnSpPr>
        <xdr:cNvPr id="112" name="直線コネクタ 111"/>
        <xdr:cNvCxnSpPr/>
      </xdr:nvCxnSpPr>
      <xdr:spPr bwMode="auto">
        <a:xfrm flipV="1">
          <a:off x="4305300" y="6857616"/>
          <a:ext cx="698500" cy="263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315803</xdr:rowOff>
    </xdr:from>
    <xdr:to>
      <xdr:col>26</xdr:col>
      <xdr:colOff>101600</xdr:colOff>
      <xdr:row>36</xdr:row>
      <xdr:rowOff>74503</xdr:rowOff>
    </xdr:to>
    <xdr:sp macro="" textlink="">
      <xdr:nvSpPr>
        <xdr:cNvPr id="113" name="フローチャート: 判断 112"/>
        <xdr:cNvSpPr/>
      </xdr:nvSpPr>
      <xdr:spPr bwMode="auto">
        <a:xfrm>
          <a:off x="4953000" y="692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59280</xdr:rowOff>
    </xdr:from>
    <xdr:ext cx="736600" cy="259045"/>
    <xdr:sp macro="" textlink="">
      <xdr:nvSpPr>
        <xdr:cNvPr id="114" name="テキスト ボックス 113"/>
        <xdr:cNvSpPr txBox="1"/>
      </xdr:nvSpPr>
      <xdr:spPr>
        <a:xfrm>
          <a:off x="4622800" y="7012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167428</xdr:rowOff>
    </xdr:from>
    <xdr:to>
      <xdr:col>22</xdr:col>
      <xdr:colOff>114300</xdr:colOff>
      <xdr:row>37</xdr:row>
      <xdr:rowOff>142994</xdr:rowOff>
    </xdr:to>
    <xdr:cxnSp macro="">
      <xdr:nvCxnSpPr>
        <xdr:cNvPr id="115" name="直線コネクタ 114"/>
        <xdr:cNvCxnSpPr/>
      </xdr:nvCxnSpPr>
      <xdr:spPr bwMode="auto">
        <a:xfrm flipV="1">
          <a:off x="3606800" y="7120678"/>
          <a:ext cx="698500" cy="147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6" name="フローチャート: 判断 115"/>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17" name="テキスト ボックス 116"/>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142994</xdr:rowOff>
    </xdr:from>
    <xdr:to>
      <xdr:col>18</xdr:col>
      <xdr:colOff>177800</xdr:colOff>
      <xdr:row>37</xdr:row>
      <xdr:rowOff>181373</xdr:rowOff>
    </xdr:to>
    <xdr:cxnSp macro="">
      <xdr:nvCxnSpPr>
        <xdr:cNvPr id="118" name="直線コネクタ 117"/>
        <xdr:cNvCxnSpPr/>
      </xdr:nvCxnSpPr>
      <xdr:spPr bwMode="auto">
        <a:xfrm flipV="1">
          <a:off x="2908300" y="7267694"/>
          <a:ext cx="698500" cy="3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19" name="フローチャート: 判断 118"/>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0" name="テキスト ボックス 119"/>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1" name="フローチャート: 判断 120"/>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2" name="テキスト ボックス 121"/>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339947</xdr:rowOff>
    </xdr:from>
    <xdr:to>
      <xdr:col>29</xdr:col>
      <xdr:colOff>177800</xdr:colOff>
      <xdr:row>35</xdr:row>
      <xdr:rowOff>98647</xdr:rowOff>
    </xdr:to>
    <xdr:sp macro="" textlink="">
      <xdr:nvSpPr>
        <xdr:cNvPr id="128" name="楕円 127"/>
        <xdr:cNvSpPr/>
      </xdr:nvSpPr>
      <xdr:spPr bwMode="auto">
        <a:xfrm>
          <a:off x="5600700" y="660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185024</xdr:rowOff>
    </xdr:from>
    <xdr:ext cx="762000" cy="259045"/>
    <xdr:sp macro="" textlink="">
      <xdr:nvSpPr>
        <xdr:cNvPr id="129" name="人口1人当たり決算額の推移該当値テキスト445"/>
        <xdr:cNvSpPr txBox="1"/>
      </xdr:nvSpPr>
      <xdr:spPr>
        <a:xfrm>
          <a:off x="5740400" y="645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196466</xdr:rowOff>
    </xdr:from>
    <xdr:to>
      <xdr:col>26</xdr:col>
      <xdr:colOff>101600</xdr:colOff>
      <xdr:row>35</xdr:row>
      <xdr:rowOff>298066</xdr:rowOff>
    </xdr:to>
    <xdr:sp macro="" textlink="">
      <xdr:nvSpPr>
        <xdr:cNvPr id="130" name="楕円 129"/>
        <xdr:cNvSpPr/>
      </xdr:nvSpPr>
      <xdr:spPr bwMode="auto">
        <a:xfrm>
          <a:off x="4953000" y="680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308243</xdr:rowOff>
    </xdr:from>
    <xdr:ext cx="736600" cy="259045"/>
    <xdr:sp macro="" textlink="">
      <xdr:nvSpPr>
        <xdr:cNvPr id="131" name="テキスト ボックス 130"/>
        <xdr:cNvSpPr txBox="1"/>
      </xdr:nvSpPr>
      <xdr:spPr>
        <a:xfrm>
          <a:off x="4622800" y="657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116628</xdr:rowOff>
    </xdr:from>
    <xdr:to>
      <xdr:col>22</xdr:col>
      <xdr:colOff>165100</xdr:colOff>
      <xdr:row>37</xdr:row>
      <xdr:rowOff>46778</xdr:rowOff>
    </xdr:to>
    <xdr:sp macro="" textlink="">
      <xdr:nvSpPr>
        <xdr:cNvPr id="132" name="楕円 131"/>
        <xdr:cNvSpPr/>
      </xdr:nvSpPr>
      <xdr:spPr bwMode="auto">
        <a:xfrm>
          <a:off x="4254500" y="706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31555</xdr:rowOff>
    </xdr:from>
    <xdr:ext cx="762000" cy="259045"/>
    <xdr:sp macro="" textlink="">
      <xdr:nvSpPr>
        <xdr:cNvPr id="133" name="テキスト ボックス 132"/>
        <xdr:cNvSpPr txBox="1"/>
      </xdr:nvSpPr>
      <xdr:spPr>
        <a:xfrm>
          <a:off x="3924300" y="715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92194</xdr:rowOff>
    </xdr:from>
    <xdr:to>
      <xdr:col>19</xdr:col>
      <xdr:colOff>38100</xdr:colOff>
      <xdr:row>37</xdr:row>
      <xdr:rowOff>193794</xdr:rowOff>
    </xdr:to>
    <xdr:sp macro="" textlink="">
      <xdr:nvSpPr>
        <xdr:cNvPr id="134" name="楕円 133"/>
        <xdr:cNvSpPr/>
      </xdr:nvSpPr>
      <xdr:spPr bwMode="auto">
        <a:xfrm>
          <a:off x="3556000" y="721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178571</xdr:rowOff>
    </xdr:from>
    <xdr:ext cx="762000" cy="259045"/>
    <xdr:sp macro="" textlink="">
      <xdr:nvSpPr>
        <xdr:cNvPr id="135" name="テキスト ボックス 134"/>
        <xdr:cNvSpPr txBox="1"/>
      </xdr:nvSpPr>
      <xdr:spPr>
        <a:xfrm>
          <a:off x="3225800" y="730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130573</xdr:rowOff>
    </xdr:from>
    <xdr:to>
      <xdr:col>15</xdr:col>
      <xdr:colOff>101600</xdr:colOff>
      <xdr:row>37</xdr:row>
      <xdr:rowOff>232173</xdr:rowOff>
    </xdr:to>
    <xdr:sp macro="" textlink="">
      <xdr:nvSpPr>
        <xdr:cNvPr id="136" name="楕円 135"/>
        <xdr:cNvSpPr/>
      </xdr:nvSpPr>
      <xdr:spPr bwMode="auto">
        <a:xfrm>
          <a:off x="2857500" y="725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216950</xdr:rowOff>
    </xdr:from>
    <xdr:ext cx="762000" cy="259045"/>
    <xdr:sp macro="" textlink="">
      <xdr:nvSpPr>
        <xdr:cNvPr id="137" name="テキスト ボックス 136"/>
        <xdr:cNvSpPr txBox="1"/>
      </xdr:nvSpPr>
      <xdr:spPr>
        <a:xfrm>
          <a:off x="2527300" y="73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
1,642
101.83
4,061,163
3,770,508
93,661
1,798,220
3,693,293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141510</xdr:rowOff>
    </xdr:from>
    <xdr:to>
      <xdr:col>24</xdr:col>
      <xdr:colOff>63500</xdr:colOff>
      <xdr:row>35</xdr:row>
      <xdr:rowOff>155911</xdr:rowOff>
    </xdr:to>
    <xdr:cxnSp macro="">
      <xdr:nvCxnSpPr>
        <xdr:cNvPr id="60" name="直線コネクタ 59"/>
        <xdr:cNvCxnSpPr/>
      </xdr:nvCxnSpPr>
      <xdr:spPr>
        <a:xfrm flipV="1">
          <a:off x="3797300" y="6142260"/>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155911</xdr:rowOff>
    </xdr:from>
    <xdr:to>
      <xdr:col>19</xdr:col>
      <xdr:colOff>177800</xdr:colOff>
      <xdr:row>36</xdr:row>
      <xdr:rowOff>36590</xdr:rowOff>
    </xdr:to>
    <xdr:cxnSp macro="">
      <xdr:nvCxnSpPr>
        <xdr:cNvPr id="63" name="直線コネクタ 62"/>
        <xdr:cNvCxnSpPr/>
      </xdr:nvCxnSpPr>
      <xdr:spPr>
        <a:xfrm flipV="1">
          <a:off x="2908300" y="6156661"/>
          <a:ext cx="889000" cy="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36590</xdr:rowOff>
    </xdr:from>
    <xdr:to>
      <xdr:col>15</xdr:col>
      <xdr:colOff>50800</xdr:colOff>
      <xdr:row>36</xdr:row>
      <xdr:rowOff>59808</xdr:rowOff>
    </xdr:to>
    <xdr:cxnSp macro="">
      <xdr:nvCxnSpPr>
        <xdr:cNvPr id="66" name="直線コネクタ 65"/>
        <xdr:cNvCxnSpPr/>
      </xdr:nvCxnSpPr>
      <xdr:spPr>
        <a:xfrm flipV="1">
          <a:off x="2019300" y="6208790"/>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59808</xdr:rowOff>
    </xdr:from>
    <xdr:to>
      <xdr:col>10</xdr:col>
      <xdr:colOff>114300</xdr:colOff>
      <xdr:row>36</xdr:row>
      <xdr:rowOff>64077</xdr:rowOff>
    </xdr:to>
    <xdr:cxnSp macro="">
      <xdr:nvCxnSpPr>
        <xdr:cNvPr id="69" name="直線コネクタ 68"/>
        <xdr:cNvCxnSpPr/>
      </xdr:nvCxnSpPr>
      <xdr:spPr>
        <a:xfrm flipV="1">
          <a:off x="1130300" y="6232008"/>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90710</xdr:rowOff>
    </xdr:from>
    <xdr:to>
      <xdr:col>24</xdr:col>
      <xdr:colOff>114300</xdr:colOff>
      <xdr:row>36</xdr:row>
      <xdr:rowOff>20860</xdr:rowOff>
    </xdr:to>
    <xdr:sp macro="" textlink="">
      <xdr:nvSpPr>
        <xdr:cNvPr id="79" name="楕円 78"/>
        <xdr:cNvSpPr/>
      </xdr:nvSpPr>
      <xdr:spPr>
        <a:xfrm>
          <a:off x="4584700" y="60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113587</xdr:rowOff>
    </xdr:from>
    <xdr:ext cx="599010" cy="259045"/>
    <xdr:sp macro="" textlink="">
      <xdr:nvSpPr>
        <xdr:cNvPr id="80" name="人件費該当値テキスト"/>
        <xdr:cNvSpPr txBox="1"/>
      </xdr:nvSpPr>
      <xdr:spPr>
        <a:xfrm>
          <a:off x="4686300" y="594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105111</xdr:rowOff>
    </xdr:from>
    <xdr:to>
      <xdr:col>20</xdr:col>
      <xdr:colOff>38100</xdr:colOff>
      <xdr:row>36</xdr:row>
      <xdr:rowOff>35261</xdr:rowOff>
    </xdr:to>
    <xdr:sp macro="" textlink="">
      <xdr:nvSpPr>
        <xdr:cNvPr id="81" name="楕円 80"/>
        <xdr:cNvSpPr/>
      </xdr:nvSpPr>
      <xdr:spPr>
        <a:xfrm>
          <a:off x="3746500" y="61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51788</xdr:rowOff>
    </xdr:from>
    <xdr:ext cx="599010" cy="259045"/>
    <xdr:sp macro="" textlink="">
      <xdr:nvSpPr>
        <xdr:cNvPr id="82" name="テキスト ボックス 81"/>
        <xdr:cNvSpPr txBox="1"/>
      </xdr:nvSpPr>
      <xdr:spPr>
        <a:xfrm>
          <a:off x="3497795" y="58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157240</xdr:rowOff>
    </xdr:from>
    <xdr:to>
      <xdr:col>15</xdr:col>
      <xdr:colOff>101600</xdr:colOff>
      <xdr:row>36</xdr:row>
      <xdr:rowOff>87390</xdr:rowOff>
    </xdr:to>
    <xdr:sp macro="" textlink="">
      <xdr:nvSpPr>
        <xdr:cNvPr id="83" name="楕円 82"/>
        <xdr:cNvSpPr/>
      </xdr:nvSpPr>
      <xdr:spPr>
        <a:xfrm>
          <a:off x="2857500" y="61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103917</xdr:rowOff>
    </xdr:from>
    <xdr:ext cx="599010" cy="259045"/>
    <xdr:sp macro="" textlink="">
      <xdr:nvSpPr>
        <xdr:cNvPr id="84" name="テキスト ボックス 83"/>
        <xdr:cNvSpPr txBox="1"/>
      </xdr:nvSpPr>
      <xdr:spPr>
        <a:xfrm>
          <a:off x="2608795" y="593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9008</xdr:rowOff>
    </xdr:from>
    <xdr:to>
      <xdr:col>10</xdr:col>
      <xdr:colOff>165100</xdr:colOff>
      <xdr:row>36</xdr:row>
      <xdr:rowOff>110608</xdr:rowOff>
    </xdr:to>
    <xdr:sp macro="" textlink="">
      <xdr:nvSpPr>
        <xdr:cNvPr id="85" name="楕円 84"/>
        <xdr:cNvSpPr/>
      </xdr:nvSpPr>
      <xdr:spPr>
        <a:xfrm>
          <a:off x="1968500" y="61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127135</xdr:rowOff>
    </xdr:from>
    <xdr:ext cx="599010" cy="259045"/>
    <xdr:sp macro="" textlink="">
      <xdr:nvSpPr>
        <xdr:cNvPr id="86" name="テキスト ボックス 85"/>
        <xdr:cNvSpPr txBox="1"/>
      </xdr:nvSpPr>
      <xdr:spPr>
        <a:xfrm>
          <a:off x="1719795" y="59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13277</xdr:rowOff>
    </xdr:from>
    <xdr:to>
      <xdr:col>6</xdr:col>
      <xdr:colOff>38100</xdr:colOff>
      <xdr:row>36</xdr:row>
      <xdr:rowOff>114877</xdr:rowOff>
    </xdr:to>
    <xdr:sp macro="" textlink="">
      <xdr:nvSpPr>
        <xdr:cNvPr id="87" name="楕円 86"/>
        <xdr:cNvSpPr/>
      </xdr:nvSpPr>
      <xdr:spPr>
        <a:xfrm>
          <a:off x="1079500" y="6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131404</xdr:rowOff>
    </xdr:from>
    <xdr:ext cx="599010" cy="259045"/>
    <xdr:sp macro="" textlink="">
      <xdr:nvSpPr>
        <xdr:cNvPr id="88" name="テキスト ボックス 87"/>
        <xdr:cNvSpPr txBox="1"/>
      </xdr:nvSpPr>
      <xdr:spPr>
        <a:xfrm>
          <a:off x="830795" y="596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123999</xdr:rowOff>
    </xdr:from>
    <xdr:to>
      <xdr:col>24</xdr:col>
      <xdr:colOff>63500</xdr:colOff>
      <xdr:row>57</xdr:row>
      <xdr:rowOff>130442</xdr:rowOff>
    </xdr:to>
    <xdr:cxnSp macro="">
      <xdr:nvCxnSpPr>
        <xdr:cNvPr id="119" name="直線コネクタ 118"/>
        <xdr:cNvCxnSpPr/>
      </xdr:nvCxnSpPr>
      <xdr:spPr>
        <a:xfrm>
          <a:off x="3797300" y="9896649"/>
          <a:ext cx="8382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123999</xdr:rowOff>
    </xdr:from>
    <xdr:to>
      <xdr:col>19</xdr:col>
      <xdr:colOff>177800</xdr:colOff>
      <xdr:row>58</xdr:row>
      <xdr:rowOff>17507</xdr:rowOff>
    </xdr:to>
    <xdr:cxnSp macro="">
      <xdr:nvCxnSpPr>
        <xdr:cNvPr id="122" name="直線コネクタ 121"/>
        <xdr:cNvCxnSpPr/>
      </xdr:nvCxnSpPr>
      <xdr:spPr>
        <a:xfrm flipV="1">
          <a:off x="2908300" y="9896649"/>
          <a:ext cx="889000" cy="6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161889</xdr:rowOff>
    </xdr:from>
    <xdr:to>
      <xdr:col>15</xdr:col>
      <xdr:colOff>50800</xdr:colOff>
      <xdr:row>58</xdr:row>
      <xdr:rowOff>17507</xdr:rowOff>
    </xdr:to>
    <xdr:cxnSp macro="">
      <xdr:nvCxnSpPr>
        <xdr:cNvPr id="125" name="直線コネクタ 124"/>
        <xdr:cNvCxnSpPr/>
      </xdr:nvCxnSpPr>
      <xdr:spPr>
        <a:xfrm>
          <a:off x="2019300" y="9934539"/>
          <a:ext cx="889000" cy="2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161889</xdr:rowOff>
    </xdr:from>
    <xdr:to>
      <xdr:col>10</xdr:col>
      <xdr:colOff>114300</xdr:colOff>
      <xdr:row>58</xdr:row>
      <xdr:rowOff>3707</xdr:rowOff>
    </xdr:to>
    <xdr:cxnSp macro="">
      <xdr:nvCxnSpPr>
        <xdr:cNvPr id="128" name="直線コネクタ 127"/>
        <xdr:cNvCxnSpPr/>
      </xdr:nvCxnSpPr>
      <xdr:spPr>
        <a:xfrm flipV="1">
          <a:off x="1130300" y="9934539"/>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79642</xdr:rowOff>
    </xdr:from>
    <xdr:to>
      <xdr:col>24</xdr:col>
      <xdr:colOff>114300</xdr:colOff>
      <xdr:row>58</xdr:row>
      <xdr:rowOff>9792</xdr:rowOff>
    </xdr:to>
    <xdr:sp macro="" textlink="">
      <xdr:nvSpPr>
        <xdr:cNvPr id="138" name="楕円 137"/>
        <xdr:cNvSpPr/>
      </xdr:nvSpPr>
      <xdr:spPr>
        <a:xfrm>
          <a:off x="4584700" y="98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102519</xdr:rowOff>
    </xdr:from>
    <xdr:ext cx="599010" cy="259045"/>
    <xdr:sp macro="" textlink="">
      <xdr:nvSpPr>
        <xdr:cNvPr id="139" name="物件費該当値テキスト"/>
        <xdr:cNvSpPr txBox="1"/>
      </xdr:nvSpPr>
      <xdr:spPr>
        <a:xfrm>
          <a:off x="4686300" y="97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73199</xdr:rowOff>
    </xdr:from>
    <xdr:to>
      <xdr:col>20</xdr:col>
      <xdr:colOff>38100</xdr:colOff>
      <xdr:row>58</xdr:row>
      <xdr:rowOff>3349</xdr:rowOff>
    </xdr:to>
    <xdr:sp macro="" textlink="">
      <xdr:nvSpPr>
        <xdr:cNvPr id="140" name="楕円 139"/>
        <xdr:cNvSpPr/>
      </xdr:nvSpPr>
      <xdr:spPr>
        <a:xfrm>
          <a:off x="3746500" y="98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19876</xdr:rowOff>
    </xdr:from>
    <xdr:ext cx="599010" cy="259045"/>
    <xdr:sp macro="" textlink="">
      <xdr:nvSpPr>
        <xdr:cNvPr id="141" name="テキスト ボックス 140"/>
        <xdr:cNvSpPr txBox="1"/>
      </xdr:nvSpPr>
      <xdr:spPr>
        <a:xfrm>
          <a:off x="3497795" y="962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138157</xdr:rowOff>
    </xdr:from>
    <xdr:to>
      <xdr:col>15</xdr:col>
      <xdr:colOff>101600</xdr:colOff>
      <xdr:row>58</xdr:row>
      <xdr:rowOff>68307</xdr:rowOff>
    </xdr:to>
    <xdr:sp macro="" textlink="">
      <xdr:nvSpPr>
        <xdr:cNvPr id="142" name="楕円 141"/>
        <xdr:cNvSpPr/>
      </xdr:nvSpPr>
      <xdr:spPr>
        <a:xfrm>
          <a:off x="2857500" y="99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84834</xdr:rowOff>
    </xdr:from>
    <xdr:ext cx="599010" cy="259045"/>
    <xdr:sp macro="" textlink="">
      <xdr:nvSpPr>
        <xdr:cNvPr id="143" name="テキスト ボックス 142"/>
        <xdr:cNvSpPr txBox="1"/>
      </xdr:nvSpPr>
      <xdr:spPr>
        <a:xfrm>
          <a:off x="2608795" y="96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111089</xdr:rowOff>
    </xdr:from>
    <xdr:to>
      <xdr:col>10</xdr:col>
      <xdr:colOff>165100</xdr:colOff>
      <xdr:row>58</xdr:row>
      <xdr:rowOff>41239</xdr:rowOff>
    </xdr:to>
    <xdr:sp macro="" textlink="">
      <xdr:nvSpPr>
        <xdr:cNvPr id="144" name="楕円 143"/>
        <xdr:cNvSpPr/>
      </xdr:nvSpPr>
      <xdr:spPr>
        <a:xfrm>
          <a:off x="1968500" y="98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57766</xdr:rowOff>
    </xdr:from>
    <xdr:ext cx="599010" cy="259045"/>
    <xdr:sp macro="" textlink="">
      <xdr:nvSpPr>
        <xdr:cNvPr id="145" name="テキスト ボックス 144"/>
        <xdr:cNvSpPr txBox="1"/>
      </xdr:nvSpPr>
      <xdr:spPr>
        <a:xfrm>
          <a:off x="1719795" y="965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124357</xdr:rowOff>
    </xdr:from>
    <xdr:to>
      <xdr:col>6</xdr:col>
      <xdr:colOff>38100</xdr:colOff>
      <xdr:row>58</xdr:row>
      <xdr:rowOff>54507</xdr:rowOff>
    </xdr:to>
    <xdr:sp macro="" textlink="">
      <xdr:nvSpPr>
        <xdr:cNvPr id="146" name="楕円 145"/>
        <xdr:cNvSpPr/>
      </xdr:nvSpPr>
      <xdr:spPr>
        <a:xfrm>
          <a:off x="1079500" y="98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71034</xdr:rowOff>
    </xdr:from>
    <xdr:ext cx="599010" cy="259045"/>
    <xdr:sp macro="" textlink="">
      <xdr:nvSpPr>
        <xdr:cNvPr id="147" name="テキスト ボックス 146"/>
        <xdr:cNvSpPr txBox="1"/>
      </xdr:nvSpPr>
      <xdr:spPr>
        <a:xfrm>
          <a:off x="830795" y="967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17771</xdr:rowOff>
    </xdr:from>
    <xdr:to>
      <xdr:col>24</xdr:col>
      <xdr:colOff>63500</xdr:colOff>
      <xdr:row>77</xdr:row>
      <xdr:rowOff>36996</xdr:rowOff>
    </xdr:to>
    <xdr:cxnSp macro="">
      <xdr:nvCxnSpPr>
        <xdr:cNvPr id="172" name="直線コネクタ 171"/>
        <xdr:cNvCxnSpPr/>
      </xdr:nvCxnSpPr>
      <xdr:spPr>
        <a:xfrm flipV="1">
          <a:off x="3797300" y="13219421"/>
          <a:ext cx="8382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24794</xdr:rowOff>
    </xdr:from>
    <xdr:to>
      <xdr:col>19</xdr:col>
      <xdr:colOff>177800</xdr:colOff>
      <xdr:row>77</xdr:row>
      <xdr:rowOff>36996</xdr:rowOff>
    </xdr:to>
    <xdr:cxnSp macro="">
      <xdr:nvCxnSpPr>
        <xdr:cNvPr id="175" name="直線コネクタ 174"/>
        <xdr:cNvCxnSpPr/>
      </xdr:nvCxnSpPr>
      <xdr:spPr>
        <a:xfrm>
          <a:off x="2908300" y="13226444"/>
          <a:ext cx="889000" cy="1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24794</xdr:rowOff>
    </xdr:from>
    <xdr:to>
      <xdr:col>15</xdr:col>
      <xdr:colOff>50800</xdr:colOff>
      <xdr:row>77</xdr:row>
      <xdr:rowOff>32835</xdr:rowOff>
    </xdr:to>
    <xdr:cxnSp macro="">
      <xdr:nvCxnSpPr>
        <xdr:cNvPr id="178" name="直線コネクタ 177"/>
        <xdr:cNvCxnSpPr/>
      </xdr:nvCxnSpPr>
      <xdr:spPr>
        <a:xfrm flipV="1">
          <a:off x="2019300" y="13226444"/>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32835</xdr:rowOff>
    </xdr:from>
    <xdr:to>
      <xdr:col>10</xdr:col>
      <xdr:colOff>114300</xdr:colOff>
      <xdr:row>77</xdr:row>
      <xdr:rowOff>37316</xdr:rowOff>
    </xdr:to>
    <xdr:cxnSp macro="">
      <xdr:nvCxnSpPr>
        <xdr:cNvPr id="181" name="直線コネクタ 180"/>
        <xdr:cNvCxnSpPr/>
      </xdr:nvCxnSpPr>
      <xdr:spPr>
        <a:xfrm flipV="1">
          <a:off x="1130300" y="1323448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138421</xdr:rowOff>
    </xdr:from>
    <xdr:to>
      <xdr:col>24</xdr:col>
      <xdr:colOff>114300</xdr:colOff>
      <xdr:row>77</xdr:row>
      <xdr:rowOff>68571</xdr:rowOff>
    </xdr:to>
    <xdr:sp macro="" textlink="">
      <xdr:nvSpPr>
        <xdr:cNvPr id="191" name="楕円 190"/>
        <xdr:cNvSpPr/>
      </xdr:nvSpPr>
      <xdr:spPr>
        <a:xfrm>
          <a:off x="4584700" y="131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116848</xdr:rowOff>
    </xdr:from>
    <xdr:ext cx="534377" cy="259045"/>
    <xdr:sp macro="" textlink="">
      <xdr:nvSpPr>
        <xdr:cNvPr id="192" name="維持補修費該当値テキスト"/>
        <xdr:cNvSpPr txBox="1"/>
      </xdr:nvSpPr>
      <xdr:spPr>
        <a:xfrm>
          <a:off x="4686300" y="13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157646</xdr:rowOff>
    </xdr:from>
    <xdr:to>
      <xdr:col>20</xdr:col>
      <xdr:colOff>38100</xdr:colOff>
      <xdr:row>77</xdr:row>
      <xdr:rowOff>87796</xdr:rowOff>
    </xdr:to>
    <xdr:sp macro="" textlink="">
      <xdr:nvSpPr>
        <xdr:cNvPr id="193" name="楕円 192"/>
        <xdr:cNvSpPr/>
      </xdr:nvSpPr>
      <xdr:spPr>
        <a:xfrm>
          <a:off x="3746500" y="131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78923</xdr:rowOff>
    </xdr:from>
    <xdr:ext cx="534377" cy="259045"/>
    <xdr:sp macro="" textlink="">
      <xdr:nvSpPr>
        <xdr:cNvPr id="194" name="テキスト ボックス 193"/>
        <xdr:cNvSpPr txBox="1"/>
      </xdr:nvSpPr>
      <xdr:spPr>
        <a:xfrm>
          <a:off x="3530111" y="132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145444</xdr:rowOff>
    </xdr:from>
    <xdr:to>
      <xdr:col>15</xdr:col>
      <xdr:colOff>101600</xdr:colOff>
      <xdr:row>77</xdr:row>
      <xdr:rowOff>75594</xdr:rowOff>
    </xdr:to>
    <xdr:sp macro="" textlink="">
      <xdr:nvSpPr>
        <xdr:cNvPr id="195" name="楕円 194"/>
        <xdr:cNvSpPr/>
      </xdr:nvSpPr>
      <xdr:spPr>
        <a:xfrm>
          <a:off x="2857500" y="131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66721</xdr:rowOff>
    </xdr:from>
    <xdr:ext cx="534377" cy="259045"/>
    <xdr:sp macro="" textlink="">
      <xdr:nvSpPr>
        <xdr:cNvPr id="196" name="テキスト ボックス 195"/>
        <xdr:cNvSpPr txBox="1"/>
      </xdr:nvSpPr>
      <xdr:spPr>
        <a:xfrm>
          <a:off x="2641111" y="132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153485</xdr:rowOff>
    </xdr:from>
    <xdr:to>
      <xdr:col>10</xdr:col>
      <xdr:colOff>165100</xdr:colOff>
      <xdr:row>77</xdr:row>
      <xdr:rowOff>83635</xdr:rowOff>
    </xdr:to>
    <xdr:sp macro="" textlink="">
      <xdr:nvSpPr>
        <xdr:cNvPr id="197" name="楕円 196"/>
        <xdr:cNvSpPr/>
      </xdr:nvSpPr>
      <xdr:spPr>
        <a:xfrm>
          <a:off x="1968500" y="131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100162</xdr:rowOff>
    </xdr:from>
    <xdr:ext cx="534377" cy="259045"/>
    <xdr:sp macro="" textlink="">
      <xdr:nvSpPr>
        <xdr:cNvPr id="198" name="テキスト ボックス 197"/>
        <xdr:cNvSpPr txBox="1"/>
      </xdr:nvSpPr>
      <xdr:spPr>
        <a:xfrm>
          <a:off x="1752111" y="129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157966</xdr:rowOff>
    </xdr:from>
    <xdr:to>
      <xdr:col>6</xdr:col>
      <xdr:colOff>38100</xdr:colOff>
      <xdr:row>77</xdr:row>
      <xdr:rowOff>88116</xdr:rowOff>
    </xdr:to>
    <xdr:sp macro="" textlink="">
      <xdr:nvSpPr>
        <xdr:cNvPr id="199" name="楕円 198"/>
        <xdr:cNvSpPr/>
      </xdr:nvSpPr>
      <xdr:spPr>
        <a:xfrm>
          <a:off x="1079500" y="131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104643</xdr:rowOff>
    </xdr:from>
    <xdr:ext cx="534377" cy="259045"/>
    <xdr:sp macro="" textlink="">
      <xdr:nvSpPr>
        <xdr:cNvPr id="200" name="テキスト ボックス 199"/>
        <xdr:cNvSpPr txBox="1"/>
      </xdr:nvSpPr>
      <xdr:spPr>
        <a:xfrm>
          <a:off x="863111" y="129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88227</xdr:rowOff>
    </xdr:from>
    <xdr:to>
      <xdr:col>24</xdr:col>
      <xdr:colOff>63500</xdr:colOff>
      <xdr:row>96</xdr:row>
      <xdr:rowOff>12088</xdr:rowOff>
    </xdr:to>
    <xdr:cxnSp macro="">
      <xdr:nvCxnSpPr>
        <xdr:cNvPr id="229" name="直線コネクタ 228"/>
        <xdr:cNvCxnSpPr/>
      </xdr:nvCxnSpPr>
      <xdr:spPr>
        <a:xfrm>
          <a:off x="3797300" y="16375977"/>
          <a:ext cx="838200" cy="9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88227</xdr:rowOff>
    </xdr:from>
    <xdr:to>
      <xdr:col>19</xdr:col>
      <xdr:colOff>177800</xdr:colOff>
      <xdr:row>96</xdr:row>
      <xdr:rowOff>135813</xdr:rowOff>
    </xdr:to>
    <xdr:cxnSp macro="">
      <xdr:nvCxnSpPr>
        <xdr:cNvPr id="232" name="直線コネクタ 231"/>
        <xdr:cNvCxnSpPr/>
      </xdr:nvCxnSpPr>
      <xdr:spPr>
        <a:xfrm flipV="1">
          <a:off x="2908300" y="16375977"/>
          <a:ext cx="889000" cy="2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135813</xdr:rowOff>
    </xdr:from>
    <xdr:to>
      <xdr:col>15</xdr:col>
      <xdr:colOff>50800</xdr:colOff>
      <xdr:row>96</xdr:row>
      <xdr:rowOff>160792</xdr:rowOff>
    </xdr:to>
    <xdr:cxnSp macro="">
      <xdr:nvCxnSpPr>
        <xdr:cNvPr id="235" name="直線コネクタ 234"/>
        <xdr:cNvCxnSpPr/>
      </xdr:nvCxnSpPr>
      <xdr:spPr>
        <a:xfrm flipV="1">
          <a:off x="2019300" y="16595013"/>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160792</xdr:rowOff>
    </xdr:from>
    <xdr:to>
      <xdr:col>10</xdr:col>
      <xdr:colOff>114300</xdr:colOff>
      <xdr:row>96</xdr:row>
      <xdr:rowOff>169845</xdr:rowOff>
    </xdr:to>
    <xdr:cxnSp macro="">
      <xdr:nvCxnSpPr>
        <xdr:cNvPr id="238" name="直線コネクタ 237"/>
        <xdr:cNvCxnSpPr/>
      </xdr:nvCxnSpPr>
      <xdr:spPr>
        <a:xfrm flipV="1">
          <a:off x="1130300" y="16619992"/>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132738</xdr:rowOff>
    </xdr:from>
    <xdr:to>
      <xdr:col>24</xdr:col>
      <xdr:colOff>114300</xdr:colOff>
      <xdr:row>96</xdr:row>
      <xdr:rowOff>62888</xdr:rowOff>
    </xdr:to>
    <xdr:sp macro="" textlink="">
      <xdr:nvSpPr>
        <xdr:cNvPr id="248" name="楕円 247"/>
        <xdr:cNvSpPr/>
      </xdr:nvSpPr>
      <xdr:spPr>
        <a:xfrm>
          <a:off x="4584700" y="1642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111165</xdr:rowOff>
    </xdr:from>
    <xdr:ext cx="534377" cy="259045"/>
    <xdr:sp macro="" textlink="">
      <xdr:nvSpPr>
        <xdr:cNvPr id="249" name="扶助費該当値テキスト"/>
        <xdr:cNvSpPr txBox="1"/>
      </xdr:nvSpPr>
      <xdr:spPr>
        <a:xfrm>
          <a:off x="4686300" y="163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37427</xdr:rowOff>
    </xdr:from>
    <xdr:to>
      <xdr:col>20</xdr:col>
      <xdr:colOff>38100</xdr:colOff>
      <xdr:row>95</xdr:row>
      <xdr:rowOff>139027</xdr:rowOff>
    </xdr:to>
    <xdr:sp macro="" textlink="">
      <xdr:nvSpPr>
        <xdr:cNvPr id="250" name="楕円 249"/>
        <xdr:cNvSpPr/>
      </xdr:nvSpPr>
      <xdr:spPr>
        <a:xfrm>
          <a:off x="37465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130154</xdr:rowOff>
    </xdr:from>
    <xdr:ext cx="534377" cy="259045"/>
    <xdr:sp macro="" textlink="">
      <xdr:nvSpPr>
        <xdr:cNvPr id="251" name="テキスト ボックス 250"/>
        <xdr:cNvSpPr txBox="1"/>
      </xdr:nvSpPr>
      <xdr:spPr>
        <a:xfrm>
          <a:off x="3530111" y="164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85013</xdr:rowOff>
    </xdr:from>
    <xdr:to>
      <xdr:col>15</xdr:col>
      <xdr:colOff>101600</xdr:colOff>
      <xdr:row>97</xdr:row>
      <xdr:rowOff>15163</xdr:rowOff>
    </xdr:to>
    <xdr:sp macro="" textlink="">
      <xdr:nvSpPr>
        <xdr:cNvPr id="252" name="楕円 251"/>
        <xdr:cNvSpPr/>
      </xdr:nvSpPr>
      <xdr:spPr>
        <a:xfrm>
          <a:off x="2857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6290</xdr:rowOff>
    </xdr:from>
    <xdr:ext cx="534377" cy="259045"/>
    <xdr:sp macro="" textlink="">
      <xdr:nvSpPr>
        <xdr:cNvPr id="253" name="テキスト ボックス 252"/>
        <xdr:cNvSpPr txBox="1"/>
      </xdr:nvSpPr>
      <xdr:spPr>
        <a:xfrm>
          <a:off x="2641111" y="166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109992</xdr:rowOff>
    </xdr:from>
    <xdr:to>
      <xdr:col>10</xdr:col>
      <xdr:colOff>165100</xdr:colOff>
      <xdr:row>97</xdr:row>
      <xdr:rowOff>40142</xdr:rowOff>
    </xdr:to>
    <xdr:sp macro="" textlink="">
      <xdr:nvSpPr>
        <xdr:cNvPr id="254" name="楕円 253"/>
        <xdr:cNvSpPr/>
      </xdr:nvSpPr>
      <xdr:spPr>
        <a:xfrm>
          <a:off x="1968500" y="165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31269</xdr:rowOff>
    </xdr:from>
    <xdr:ext cx="534377" cy="259045"/>
    <xdr:sp macro="" textlink="">
      <xdr:nvSpPr>
        <xdr:cNvPr id="255" name="テキスト ボックス 254"/>
        <xdr:cNvSpPr txBox="1"/>
      </xdr:nvSpPr>
      <xdr:spPr>
        <a:xfrm>
          <a:off x="1752111" y="166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119045</xdr:rowOff>
    </xdr:from>
    <xdr:to>
      <xdr:col>6</xdr:col>
      <xdr:colOff>38100</xdr:colOff>
      <xdr:row>97</xdr:row>
      <xdr:rowOff>49195</xdr:rowOff>
    </xdr:to>
    <xdr:sp macro="" textlink="">
      <xdr:nvSpPr>
        <xdr:cNvPr id="256" name="楕円 255"/>
        <xdr:cNvSpPr/>
      </xdr:nvSpPr>
      <xdr:spPr>
        <a:xfrm>
          <a:off x="1079500" y="165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40322</xdr:rowOff>
    </xdr:from>
    <xdr:ext cx="534377" cy="259045"/>
    <xdr:sp macro="" textlink="">
      <xdr:nvSpPr>
        <xdr:cNvPr id="257" name="テキスト ボックス 256"/>
        <xdr:cNvSpPr txBox="1"/>
      </xdr:nvSpPr>
      <xdr:spPr>
        <a:xfrm>
          <a:off x="863111" y="166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83615</xdr:rowOff>
    </xdr:from>
    <xdr:to>
      <xdr:col>55</xdr:col>
      <xdr:colOff>0</xdr:colOff>
      <xdr:row>34</xdr:row>
      <xdr:rowOff>121755</xdr:rowOff>
    </xdr:to>
    <xdr:cxnSp macro="">
      <xdr:nvCxnSpPr>
        <xdr:cNvPr id="286" name="直線コネクタ 285"/>
        <xdr:cNvCxnSpPr/>
      </xdr:nvCxnSpPr>
      <xdr:spPr>
        <a:xfrm>
          <a:off x="9639300" y="5912915"/>
          <a:ext cx="838200" cy="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115263</xdr:rowOff>
    </xdr:from>
    <xdr:to>
      <xdr:col>50</xdr:col>
      <xdr:colOff>114300</xdr:colOff>
      <xdr:row>34</xdr:row>
      <xdr:rowOff>83615</xdr:rowOff>
    </xdr:to>
    <xdr:cxnSp macro="">
      <xdr:nvCxnSpPr>
        <xdr:cNvPr id="289" name="直線コネクタ 288"/>
        <xdr:cNvCxnSpPr/>
      </xdr:nvCxnSpPr>
      <xdr:spPr>
        <a:xfrm>
          <a:off x="8750300" y="5773113"/>
          <a:ext cx="889000" cy="13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115263</xdr:rowOff>
    </xdr:from>
    <xdr:to>
      <xdr:col>45</xdr:col>
      <xdr:colOff>177800</xdr:colOff>
      <xdr:row>34</xdr:row>
      <xdr:rowOff>76747</xdr:rowOff>
    </xdr:to>
    <xdr:cxnSp macro="">
      <xdr:nvCxnSpPr>
        <xdr:cNvPr id="292" name="直線コネクタ 291"/>
        <xdr:cNvCxnSpPr/>
      </xdr:nvCxnSpPr>
      <xdr:spPr>
        <a:xfrm flipV="1">
          <a:off x="7861300" y="5773113"/>
          <a:ext cx="889000" cy="1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76747</xdr:rowOff>
    </xdr:from>
    <xdr:to>
      <xdr:col>41</xdr:col>
      <xdr:colOff>50800</xdr:colOff>
      <xdr:row>34</xdr:row>
      <xdr:rowOff>119581</xdr:rowOff>
    </xdr:to>
    <xdr:cxnSp macro="">
      <xdr:nvCxnSpPr>
        <xdr:cNvPr id="295" name="直線コネクタ 294"/>
        <xdr:cNvCxnSpPr/>
      </xdr:nvCxnSpPr>
      <xdr:spPr>
        <a:xfrm flipV="1">
          <a:off x="6972300" y="5906047"/>
          <a:ext cx="889000" cy="4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70955</xdr:rowOff>
    </xdr:from>
    <xdr:to>
      <xdr:col>55</xdr:col>
      <xdr:colOff>50800</xdr:colOff>
      <xdr:row>35</xdr:row>
      <xdr:rowOff>1105</xdr:rowOff>
    </xdr:to>
    <xdr:sp macro="" textlink="">
      <xdr:nvSpPr>
        <xdr:cNvPr id="305" name="楕円 304"/>
        <xdr:cNvSpPr/>
      </xdr:nvSpPr>
      <xdr:spPr>
        <a:xfrm>
          <a:off x="10426700" y="59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93832</xdr:rowOff>
    </xdr:from>
    <xdr:ext cx="599010" cy="259045"/>
    <xdr:sp macro="" textlink="">
      <xdr:nvSpPr>
        <xdr:cNvPr id="306" name="補助費等該当値テキスト"/>
        <xdr:cNvSpPr txBox="1"/>
      </xdr:nvSpPr>
      <xdr:spPr>
        <a:xfrm>
          <a:off x="10528300" y="57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32815</xdr:rowOff>
    </xdr:from>
    <xdr:to>
      <xdr:col>50</xdr:col>
      <xdr:colOff>165100</xdr:colOff>
      <xdr:row>34</xdr:row>
      <xdr:rowOff>134415</xdr:rowOff>
    </xdr:to>
    <xdr:sp macro="" textlink="">
      <xdr:nvSpPr>
        <xdr:cNvPr id="307" name="楕円 306"/>
        <xdr:cNvSpPr/>
      </xdr:nvSpPr>
      <xdr:spPr>
        <a:xfrm>
          <a:off x="9588500" y="58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150942</xdr:rowOff>
    </xdr:from>
    <xdr:ext cx="599010" cy="259045"/>
    <xdr:sp macro="" textlink="">
      <xdr:nvSpPr>
        <xdr:cNvPr id="308" name="テキスト ボックス 307"/>
        <xdr:cNvSpPr txBox="1"/>
      </xdr:nvSpPr>
      <xdr:spPr>
        <a:xfrm>
          <a:off x="9339795" y="563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64463</xdr:rowOff>
    </xdr:from>
    <xdr:to>
      <xdr:col>46</xdr:col>
      <xdr:colOff>38100</xdr:colOff>
      <xdr:row>33</xdr:row>
      <xdr:rowOff>166063</xdr:rowOff>
    </xdr:to>
    <xdr:sp macro="" textlink="">
      <xdr:nvSpPr>
        <xdr:cNvPr id="309" name="楕円 308"/>
        <xdr:cNvSpPr/>
      </xdr:nvSpPr>
      <xdr:spPr>
        <a:xfrm>
          <a:off x="8699500" y="57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11140</xdr:rowOff>
    </xdr:from>
    <xdr:ext cx="599010" cy="259045"/>
    <xdr:sp macro="" textlink="">
      <xdr:nvSpPr>
        <xdr:cNvPr id="310" name="テキスト ボックス 309"/>
        <xdr:cNvSpPr txBox="1"/>
      </xdr:nvSpPr>
      <xdr:spPr>
        <a:xfrm>
          <a:off x="8450795" y="549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25947</xdr:rowOff>
    </xdr:from>
    <xdr:to>
      <xdr:col>41</xdr:col>
      <xdr:colOff>101600</xdr:colOff>
      <xdr:row>34</xdr:row>
      <xdr:rowOff>127547</xdr:rowOff>
    </xdr:to>
    <xdr:sp macro="" textlink="">
      <xdr:nvSpPr>
        <xdr:cNvPr id="311" name="楕円 310"/>
        <xdr:cNvSpPr/>
      </xdr:nvSpPr>
      <xdr:spPr>
        <a:xfrm>
          <a:off x="7810500" y="58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144074</xdr:rowOff>
    </xdr:from>
    <xdr:ext cx="599010" cy="259045"/>
    <xdr:sp macro="" textlink="">
      <xdr:nvSpPr>
        <xdr:cNvPr id="312" name="テキスト ボックス 311"/>
        <xdr:cNvSpPr txBox="1"/>
      </xdr:nvSpPr>
      <xdr:spPr>
        <a:xfrm>
          <a:off x="7561795" y="563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68781</xdr:rowOff>
    </xdr:from>
    <xdr:to>
      <xdr:col>36</xdr:col>
      <xdr:colOff>165100</xdr:colOff>
      <xdr:row>34</xdr:row>
      <xdr:rowOff>170381</xdr:rowOff>
    </xdr:to>
    <xdr:sp macro="" textlink="">
      <xdr:nvSpPr>
        <xdr:cNvPr id="313" name="楕円 312"/>
        <xdr:cNvSpPr/>
      </xdr:nvSpPr>
      <xdr:spPr>
        <a:xfrm>
          <a:off x="6921500" y="58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15458</xdr:rowOff>
    </xdr:from>
    <xdr:ext cx="599010" cy="259045"/>
    <xdr:sp macro="" textlink="">
      <xdr:nvSpPr>
        <xdr:cNvPr id="314" name="テキスト ボックス 313"/>
        <xdr:cNvSpPr txBox="1"/>
      </xdr:nvSpPr>
      <xdr:spPr>
        <a:xfrm>
          <a:off x="6672795" y="56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36448</xdr:rowOff>
    </xdr:from>
    <xdr:to>
      <xdr:col>55</xdr:col>
      <xdr:colOff>0</xdr:colOff>
      <xdr:row>56</xdr:row>
      <xdr:rowOff>42380</xdr:rowOff>
    </xdr:to>
    <xdr:cxnSp macro="">
      <xdr:nvCxnSpPr>
        <xdr:cNvPr id="339" name="直線コネクタ 338"/>
        <xdr:cNvCxnSpPr/>
      </xdr:nvCxnSpPr>
      <xdr:spPr>
        <a:xfrm flipV="1">
          <a:off x="9639300" y="9637648"/>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3569</xdr:rowOff>
    </xdr:from>
    <xdr:to>
      <xdr:col>50</xdr:col>
      <xdr:colOff>114300</xdr:colOff>
      <xdr:row>56</xdr:row>
      <xdr:rowOff>42380</xdr:rowOff>
    </xdr:to>
    <xdr:cxnSp macro="">
      <xdr:nvCxnSpPr>
        <xdr:cNvPr id="342" name="直線コネクタ 341"/>
        <xdr:cNvCxnSpPr/>
      </xdr:nvCxnSpPr>
      <xdr:spPr>
        <a:xfrm>
          <a:off x="8750300" y="9604769"/>
          <a:ext cx="889000" cy="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3569</xdr:rowOff>
    </xdr:from>
    <xdr:to>
      <xdr:col>45</xdr:col>
      <xdr:colOff>177800</xdr:colOff>
      <xdr:row>56</xdr:row>
      <xdr:rowOff>91137</xdr:rowOff>
    </xdr:to>
    <xdr:cxnSp macro="">
      <xdr:nvCxnSpPr>
        <xdr:cNvPr id="345" name="直線コネクタ 344"/>
        <xdr:cNvCxnSpPr/>
      </xdr:nvCxnSpPr>
      <xdr:spPr>
        <a:xfrm flipV="1">
          <a:off x="7861300" y="9604769"/>
          <a:ext cx="889000" cy="8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91137</xdr:rowOff>
    </xdr:from>
    <xdr:to>
      <xdr:col>41</xdr:col>
      <xdr:colOff>50800</xdr:colOff>
      <xdr:row>57</xdr:row>
      <xdr:rowOff>6897</xdr:rowOff>
    </xdr:to>
    <xdr:cxnSp macro="">
      <xdr:nvCxnSpPr>
        <xdr:cNvPr id="348" name="直線コネクタ 347"/>
        <xdr:cNvCxnSpPr/>
      </xdr:nvCxnSpPr>
      <xdr:spPr>
        <a:xfrm flipV="1">
          <a:off x="6972300" y="9692337"/>
          <a:ext cx="889000" cy="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157098</xdr:rowOff>
    </xdr:from>
    <xdr:to>
      <xdr:col>55</xdr:col>
      <xdr:colOff>50800</xdr:colOff>
      <xdr:row>56</xdr:row>
      <xdr:rowOff>87248</xdr:rowOff>
    </xdr:to>
    <xdr:sp macro="" textlink="">
      <xdr:nvSpPr>
        <xdr:cNvPr id="358" name="楕円 357"/>
        <xdr:cNvSpPr/>
      </xdr:nvSpPr>
      <xdr:spPr>
        <a:xfrm>
          <a:off x="10426700" y="9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8525</xdr:rowOff>
    </xdr:from>
    <xdr:ext cx="599010" cy="259045"/>
    <xdr:sp macro="" textlink="">
      <xdr:nvSpPr>
        <xdr:cNvPr id="359" name="普通建設事業費該当値テキスト"/>
        <xdr:cNvSpPr txBox="1"/>
      </xdr:nvSpPr>
      <xdr:spPr>
        <a:xfrm>
          <a:off x="10528300" y="94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163030</xdr:rowOff>
    </xdr:from>
    <xdr:to>
      <xdr:col>50</xdr:col>
      <xdr:colOff>165100</xdr:colOff>
      <xdr:row>56</xdr:row>
      <xdr:rowOff>93180</xdr:rowOff>
    </xdr:to>
    <xdr:sp macro="" textlink="">
      <xdr:nvSpPr>
        <xdr:cNvPr id="360" name="楕円 359"/>
        <xdr:cNvSpPr/>
      </xdr:nvSpPr>
      <xdr:spPr>
        <a:xfrm>
          <a:off x="9588500" y="95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109707</xdr:rowOff>
    </xdr:from>
    <xdr:ext cx="599010" cy="259045"/>
    <xdr:sp macro="" textlink="">
      <xdr:nvSpPr>
        <xdr:cNvPr id="361" name="テキスト ボックス 360"/>
        <xdr:cNvSpPr txBox="1"/>
      </xdr:nvSpPr>
      <xdr:spPr>
        <a:xfrm>
          <a:off x="9339795" y="936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124219</xdr:rowOff>
    </xdr:from>
    <xdr:to>
      <xdr:col>46</xdr:col>
      <xdr:colOff>38100</xdr:colOff>
      <xdr:row>56</xdr:row>
      <xdr:rowOff>54369</xdr:rowOff>
    </xdr:to>
    <xdr:sp macro="" textlink="">
      <xdr:nvSpPr>
        <xdr:cNvPr id="362" name="楕円 361"/>
        <xdr:cNvSpPr/>
      </xdr:nvSpPr>
      <xdr:spPr>
        <a:xfrm>
          <a:off x="8699500" y="95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70896</xdr:rowOff>
    </xdr:from>
    <xdr:ext cx="599010" cy="259045"/>
    <xdr:sp macro="" textlink="">
      <xdr:nvSpPr>
        <xdr:cNvPr id="363" name="テキスト ボックス 362"/>
        <xdr:cNvSpPr txBox="1"/>
      </xdr:nvSpPr>
      <xdr:spPr>
        <a:xfrm>
          <a:off x="8450795" y="93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40337</xdr:rowOff>
    </xdr:from>
    <xdr:to>
      <xdr:col>41</xdr:col>
      <xdr:colOff>101600</xdr:colOff>
      <xdr:row>56</xdr:row>
      <xdr:rowOff>141937</xdr:rowOff>
    </xdr:to>
    <xdr:sp macro="" textlink="">
      <xdr:nvSpPr>
        <xdr:cNvPr id="364" name="楕円 363"/>
        <xdr:cNvSpPr/>
      </xdr:nvSpPr>
      <xdr:spPr>
        <a:xfrm>
          <a:off x="7810500" y="96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158464</xdr:rowOff>
    </xdr:from>
    <xdr:ext cx="599010" cy="259045"/>
    <xdr:sp macro="" textlink="">
      <xdr:nvSpPr>
        <xdr:cNvPr id="365" name="テキスト ボックス 364"/>
        <xdr:cNvSpPr txBox="1"/>
      </xdr:nvSpPr>
      <xdr:spPr>
        <a:xfrm>
          <a:off x="7561795" y="941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127547</xdr:rowOff>
    </xdr:from>
    <xdr:to>
      <xdr:col>36</xdr:col>
      <xdr:colOff>165100</xdr:colOff>
      <xdr:row>57</xdr:row>
      <xdr:rowOff>57697</xdr:rowOff>
    </xdr:to>
    <xdr:sp macro="" textlink="">
      <xdr:nvSpPr>
        <xdr:cNvPr id="366" name="楕円 365"/>
        <xdr:cNvSpPr/>
      </xdr:nvSpPr>
      <xdr:spPr>
        <a:xfrm>
          <a:off x="6921500" y="97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74224</xdr:rowOff>
    </xdr:from>
    <xdr:ext cx="599010" cy="259045"/>
    <xdr:sp macro="" textlink="">
      <xdr:nvSpPr>
        <xdr:cNvPr id="367" name="テキスト ボックス 366"/>
        <xdr:cNvSpPr txBox="1"/>
      </xdr:nvSpPr>
      <xdr:spPr>
        <a:xfrm>
          <a:off x="6672795" y="9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171253</xdr:rowOff>
    </xdr:from>
    <xdr:to>
      <xdr:col>55</xdr:col>
      <xdr:colOff>0</xdr:colOff>
      <xdr:row>78</xdr:row>
      <xdr:rowOff>11981</xdr:rowOff>
    </xdr:to>
    <xdr:cxnSp macro="">
      <xdr:nvCxnSpPr>
        <xdr:cNvPr id="392" name="直線コネクタ 391"/>
        <xdr:cNvCxnSpPr/>
      </xdr:nvCxnSpPr>
      <xdr:spPr>
        <a:xfrm flipV="1">
          <a:off x="9639300" y="13372903"/>
          <a:ext cx="8382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2262</xdr:rowOff>
    </xdr:from>
    <xdr:to>
      <xdr:col>50</xdr:col>
      <xdr:colOff>114300</xdr:colOff>
      <xdr:row>78</xdr:row>
      <xdr:rowOff>11981</xdr:rowOff>
    </xdr:to>
    <xdr:cxnSp macro="">
      <xdr:nvCxnSpPr>
        <xdr:cNvPr id="395" name="直線コネクタ 394"/>
        <xdr:cNvCxnSpPr/>
      </xdr:nvCxnSpPr>
      <xdr:spPr>
        <a:xfrm>
          <a:off x="8750300" y="13375362"/>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123177</xdr:rowOff>
    </xdr:from>
    <xdr:to>
      <xdr:col>45</xdr:col>
      <xdr:colOff>177800</xdr:colOff>
      <xdr:row>78</xdr:row>
      <xdr:rowOff>2262</xdr:rowOff>
    </xdr:to>
    <xdr:cxnSp macro="">
      <xdr:nvCxnSpPr>
        <xdr:cNvPr id="398" name="直線コネクタ 397"/>
        <xdr:cNvCxnSpPr/>
      </xdr:nvCxnSpPr>
      <xdr:spPr>
        <a:xfrm>
          <a:off x="7861300" y="13324827"/>
          <a:ext cx="889000" cy="5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123177</xdr:rowOff>
    </xdr:from>
    <xdr:to>
      <xdr:col>41</xdr:col>
      <xdr:colOff>50800</xdr:colOff>
      <xdr:row>77</xdr:row>
      <xdr:rowOff>167466</xdr:rowOff>
    </xdr:to>
    <xdr:cxnSp macro="">
      <xdr:nvCxnSpPr>
        <xdr:cNvPr id="401" name="直線コネクタ 400"/>
        <xdr:cNvCxnSpPr/>
      </xdr:nvCxnSpPr>
      <xdr:spPr>
        <a:xfrm flipV="1">
          <a:off x="6972300" y="13324827"/>
          <a:ext cx="889000" cy="4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120453</xdr:rowOff>
    </xdr:from>
    <xdr:to>
      <xdr:col>55</xdr:col>
      <xdr:colOff>50800</xdr:colOff>
      <xdr:row>78</xdr:row>
      <xdr:rowOff>50603</xdr:rowOff>
    </xdr:to>
    <xdr:sp macro="" textlink="">
      <xdr:nvSpPr>
        <xdr:cNvPr id="411" name="楕円 410"/>
        <xdr:cNvSpPr/>
      </xdr:nvSpPr>
      <xdr:spPr>
        <a:xfrm>
          <a:off x="10426700" y="133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132631</xdr:rowOff>
    </xdr:from>
    <xdr:to>
      <xdr:col>50</xdr:col>
      <xdr:colOff>165100</xdr:colOff>
      <xdr:row>78</xdr:row>
      <xdr:rowOff>62781</xdr:rowOff>
    </xdr:to>
    <xdr:sp macro="" textlink="">
      <xdr:nvSpPr>
        <xdr:cNvPr id="413" name="楕円 412"/>
        <xdr:cNvSpPr/>
      </xdr:nvSpPr>
      <xdr:spPr>
        <a:xfrm>
          <a:off x="9588500" y="13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53908</xdr:rowOff>
    </xdr:from>
    <xdr:ext cx="534377" cy="259045"/>
    <xdr:sp macro="" textlink="">
      <xdr:nvSpPr>
        <xdr:cNvPr id="414" name="テキスト ボックス 413"/>
        <xdr:cNvSpPr txBox="1"/>
      </xdr:nvSpPr>
      <xdr:spPr>
        <a:xfrm>
          <a:off x="9372111" y="134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122912</xdr:rowOff>
    </xdr:from>
    <xdr:to>
      <xdr:col>46</xdr:col>
      <xdr:colOff>38100</xdr:colOff>
      <xdr:row>78</xdr:row>
      <xdr:rowOff>53062</xdr:rowOff>
    </xdr:to>
    <xdr:sp macro="" textlink="">
      <xdr:nvSpPr>
        <xdr:cNvPr id="415" name="楕円 414"/>
        <xdr:cNvSpPr/>
      </xdr:nvSpPr>
      <xdr:spPr>
        <a:xfrm>
          <a:off x="8699500" y="133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44189</xdr:rowOff>
    </xdr:from>
    <xdr:ext cx="534377" cy="259045"/>
    <xdr:sp macro="" textlink="">
      <xdr:nvSpPr>
        <xdr:cNvPr id="416" name="テキスト ボックス 415"/>
        <xdr:cNvSpPr txBox="1"/>
      </xdr:nvSpPr>
      <xdr:spPr>
        <a:xfrm>
          <a:off x="8483111" y="134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72377</xdr:rowOff>
    </xdr:from>
    <xdr:to>
      <xdr:col>41</xdr:col>
      <xdr:colOff>101600</xdr:colOff>
      <xdr:row>78</xdr:row>
      <xdr:rowOff>2527</xdr:rowOff>
    </xdr:to>
    <xdr:sp macro="" textlink="">
      <xdr:nvSpPr>
        <xdr:cNvPr id="417" name="楕円 416"/>
        <xdr:cNvSpPr/>
      </xdr:nvSpPr>
      <xdr:spPr>
        <a:xfrm>
          <a:off x="7810500" y="132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19054</xdr:rowOff>
    </xdr:from>
    <xdr:ext cx="599010" cy="259045"/>
    <xdr:sp macro="" textlink="">
      <xdr:nvSpPr>
        <xdr:cNvPr id="418" name="テキスト ボックス 417"/>
        <xdr:cNvSpPr txBox="1"/>
      </xdr:nvSpPr>
      <xdr:spPr>
        <a:xfrm>
          <a:off x="7561795" y="130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116666</xdr:rowOff>
    </xdr:from>
    <xdr:to>
      <xdr:col>36</xdr:col>
      <xdr:colOff>165100</xdr:colOff>
      <xdr:row>78</xdr:row>
      <xdr:rowOff>46816</xdr:rowOff>
    </xdr:to>
    <xdr:sp macro="" textlink="">
      <xdr:nvSpPr>
        <xdr:cNvPr id="419" name="楕円 418"/>
        <xdr:cNvSpPr/>
      </xdr:nvSpPr>
      <xdr:spPr>
        <a:xfrm>
          <a:off x="6921500" y="13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37943</xdr:rowOff>
    </xdr:from>
    <xdr:ext cx="534377" cy="259045"/>
    <xdr:sp macro="" textlink="">
      <xdr:nvSpPr>
        <xdr:cNvPr id="420" name="テキスト ボックス 419"/>
        <xdr:cNvSpPr txBox="1"/>
      </xdr:nvSpPr>
      <xdr:spPr>
        <a:xfrm>
          <a:off x="6705111" y="134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94731</xdr:rowOff>
    </xdr:from>
    <xdr:to>
      <xdr:col>55</xdr:col>
      <xdr:colOff>0</xdr:colOff>
      <xdr:row>94</xdr:row>
      <xdr:rowOff>50061</xdr:rowOff>
    </xdr:to>
    <xdr:cxnSp macro="">
      <xdr:nvCxnSpPr>
        <xdr:cNvPr id="449" name="直線コネクタ 448"/>
        <xdr:cNvCxnSpPr/>
      </xdr:nvCxnSpPr>
      <xdr:spPr>
        <a:xfrm>
          <a:off x="9639300" y="16039581"/>
          <a:ext cx="838200" cy="1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74964</xdr:rowOff>
    </xdr:from>
    <xdr:to>
      <xdr:col>50</xdr:col>
      <xdr:colOff>114300</xdr:colOff>
      <xdr:row>93</xdr:row>
      <xdr:rowOff>94731</xdr:rowOff>
    </xdr:to>
    <xdr:cxnSp macro="">
      <xdr:nvCxnSpPr>
        <xdr:cNvPr id="452" name="直線コネクタ 451"/>
        <xdr:cNvCxnSpPr/>
      </xdr:nvCxnSpPr>
      <xdr:spPr>
        <a:xfrm>
          <a:off x="8750300" y="16019814"/>
          <a:ext cx="889000" cy="1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74964</xdr:rowOff>
    </xdr:from>
    <xdr:to>
      <xdr:col>45</xdr:col>
      <xdr:colOff>177800</xdr:colOff>
      <xdr:row>95</xdr:row>
      <xdr:rowOff>112655</xdr:rowOff>
    </xdr:to>
    <xdr:cxnSp macro="">
      <xdr:nvCxnSpPr>
        <xdr:cNvPr id="455" name="直線コネクタ 454"/>
        <xdr:cNvCxnSpPr/>
      </xdr:nvCxnSpPr>
      <xdr:spPr>
        <a:xfrm flipV="1">
          <a:off x="7861300" y="16019814"/>
          <a:ext cx="889000" cy="38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112655</xdr:rowOff>
    </xdr:from>
    <xdr:to>
      <xdr:col>41</xdr:col>
      <xdr:colOff>50800</xdr:colOff>
      <xdr:row>96</xdr:row>
      <xdr:rowOff>113914</xdr:rowOff>
    </xdr:to>
    <xdr:cxnSp macro="">
      <xdr:nvCxnSpPr>
        <xdr:cNvPr id="458" name="直線コネクタ 457"/>
        <xdr:cNvCxnSpPr/>
      </xdr:nvCxnSpPr>
      <xdr:spPr>
        <a:xfrm flipV="1">
          <a:off x="6972300" y="16400405"/>
          <a:ext cx="889000" cy="17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170711</xdr:rowOff>
    </xdr:from>
    <xdr:to>
      <xdr:col>55</xdr:col>
      <xdr:colOff>50800</xdr:colOff>
      <xdr:row>94</xdr:row>
      <xdr:rowOff>100861</xdr:rowOff>
    </xdr:to>
    <xdr:sp macro="" textlink="">
      <xdr:nvSpPr>
        <xdr:cNvPr id="468" name="楕円 467"/>
        <xdr:cNvSpPr/>
      </xdr:nvSpPr>
      <xdr:spPr>
        <a:xfrm>
          <a:off x="10426700" y="161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22138</xdr:rowOff>
    </xdr:from>
    <xdr:ext cx="599010" cy="259045"/>
    <xdr:sp macro="" textlink="">
      <xdr:nvSpPr>
        <xdr:cNvPr id="469" name="普通建設事業費 （ うち更新整備　）該当値テキスト"/>
        <xdr:cNvSpPr txBox="1"/>
      </xdr:nvSpPr>
      <xdr:spPr>
        <a:xfrm>
          <a:off x="10528300" y="1596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43931</xdr:rowOff>
    </xdr:from>
    <xdr:to>
      <xdr:col>50</xdr:col>
      <xdr:colOff>165100</xdr:colOff>
      <xdr:row>93</xdr:row>
      <xdr:rowOff>145531</xdr:rowOff>
    </xdr:to>
    <xdr:sp macro="" textlink="">
      <xdr:nvSpPr>
        <xdr:cNvPr id="470" name="楕円 469"/>
        <xdr:cNvSpPr/>
      </xdr:nvSpPr>
      <xdr:spPr>
        <a:xfrm>
          <a:off x="9588500" y="159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162058</xdr:rowOff>
    </xdr:from>
    <xdr:ext cx="599010" cy="259045"/>
    <xdr:sp macro="" textlink="">
      <xdr:nvSpPr>
        <xdr:cNvPr id="471" name="テキスト ボックス 470"/>
        <xdr:cNvSpPr txBox="1"/>
      </xdr:nvSpPr>
      <xdr:spPr>
        <a:xfrm>
          <a:off x="9339795" y="157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24164</xdr:rowOff>
    </xdr:from>
    <xdr:to>
      <xdr:col>46</xdr:col>
      <xdr:colOff>38100</xdr:colOff>
      <xdr:row>93</xdr:row>
      <xdr:rowOff>125764</xdr:rowOff>
    </xdr:to>
    <xdr:sp macro="" textlink="">
      <xdr:nvSpPr>
        <xdr:cNvPr id="472" name="楕円 471"/>
        <xdr:cNvSpPr/>
      </xdr:nvSpPr>
      <xdr:spPr>
        <a:xfrm>
          <a:off x="8699500" y="159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142291</xdr:rowOff>
    </xdr:from>
    <xdr:ext cx="599010" cy="259045"/>
    <xdr:sp macro="" textlink="">
      <xdr:nvSpPr>
        <xdr:cNvPr id="473" name="テキスト ボックス 472"/>
        <xdr:cNvSpPr txBox="1"/>
      </xdr:nvSpPr>
      <xdr:spPr>
        <a:xfrm>
          <a:off x="8450795" y="1574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61855</xdr:rowOff>
    </xdr:from>
    <xdr:to>
      <xdr:col>41</xdr:col>
      <xdr:colOff>101600</xdr:colOff>
      <xdr:row>95</xdr:row>
      <xdr:rowOff>163455</xdr:rowOff>
    </xdr:to>
    <xdr:sp macro="" textlink="">
      <xdr:nvSpPr>
        <xdr:cNvPr id="474" name="楕円 473"/>
        <xdr:cNvSpPr/>
      </xdr:nvSpPr>
      <xdr:spPr>
        <a:xfrm>
          <a:off x="7810500" y="16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8532</xdr:rowOff>
    </xdr:from>
    <xdr:ext cx="599010" cy="259045"/>
    <xdr:sp macro="" textlink="">
      <xdr:nvSpPr>
        <xdr:cNvPr id="475" name="テキスト ボックス 474"/>
        <xdr:cNvSpPr txBox="1"/>
      </xdr:nvSpPr>
      <xdr:spPr>
        <a:xfrm>
          <a:off x="7561795" y="1612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63114</xdr:rowOff>
    </xdr:from>
    <xdr:to>
      <xdr:col>36</xdr:col>
      <xdr:colOff>165100</xdr:colOff>
      <xdr:row>96</xdr:row>
      <xdr:rowOff>164714</xdr:rowOff>
    </xdr:to>
    <xdr:sp macro="" textlink="">
      <xdr:nvSpPr>
        <xdr:cNvPr id="476" name="楕円 475"/>
        <xdr:cNvSpPr/>
      </xdr:nvSpPr>
      <xdr:spPr>
        <a:xfrm>
          <a:off x="6921500" y="1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9791</xdr:rowOff>
    </xdr:from>
    <xdr:ext cx="599010" cy="259045"/>
    <xdr:sp macro="" textlink="">
      <xdr:nvSpPr>
        <xdr:cNvPr id="477" name="テキスト ボックス 476"/>
        <xdr:cNvSpPr txBox="1"/>
      </xdr:nvSpPr>
      <xdr:spPr>
        <a:xfrm>
          <a:off x="6672795" y="162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38512</xdr:rowOff>
    </xdr:from>
    <xdr:to>
      <xdr:col>85</xdr:col>
      <xdr:colOff>127000</xdr:colOff>
      <xdr:row>39</xdr:row>
      <xdr:rowOff>42559</xdr:rowOff>
    </xdr:to>
    <xdr:cxnSp macro="">
      <xdr:nvCxnSpPr>
        <xdr:cNvPr id="506" name="直線コネクタ 505"/>
        <xdr:cNvCxnSpPr/>
      </xdr:nvCxnSpPr>
      <xdr:spPr>
        <a:xfrm flipV="1">
          <a:off x="15481300" y="6725062"/>
          <a:ext cx="8382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42559</xdr:rowOff>
    </xdr:from>
    <xdr:to>
      <xdr:col>81</xdr:col>
      <xdr:colOff>50800</xdr:colOff>
      <xdr:row>39</xdr:row>
      <xdr:rowOff>43429</xdr:rowOff>
    </xdr:to>
    <xdr:cxnSp macro="">
      <xdr:nvCxnSpPr>
        <xdr:cNvPr id="509" name="直線コネクタ 508"/>
        <xdr:cNvCxnSpPr/>
      </xdr:nvCxnSpPr>
      <xdr:spPr>
        <a:xfrm flipV="1">
          <a:off x="14592300" y="6729109"/>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42682</xdr:rowOff>
    </xdr:from>
    <xdr:to>
      <xdr:col>76</xdr:col>
      <xdr:colOff>114300</xdr:colOff>
      <xdr:row>39</xdr:row>
      <xdr:rowOff>43429</xdr:rowOff>
    </xdr:to>
    <xdr:cxnSp macro="">
      <xdr:nvCxnSpPr>
        <xdr:cNvPr id="512" name="直線コネクタ 511"/>
        <xdr:cNvCxnSpPr/>
      </xdr:nvCxnSpPr>
      <xdr:spPr>
        <a:xfrm>
          <a:off x="13703300" y="6729232"/>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41737</xdr:rowOff>
    </xdr:from>
    <xdr:to>
      <xdr:col>71</xdr:col>
      <xdr:colOff>177800</xdr:colOff>
      <xdr:row>39</xdr:row>
      <xdr:rowOff>42682</xdr:rowOff>
    </xdr:to>
    <xdr:cxnSp macro="">
      <xdr:nvCxnSpPr>
        <xdr:cNvPr id="515" name="直線コネクタ 514"/>
        <xdr:cNvCxnSpPr/>
      </xdr:nvCxnSpPr>
      <xdr:spPr>
        <a:xfrm>
          <a:off x="12814300" y="6728287"/>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159162</xdr:rowOff>
    </xdr:from>
    <xdr:to>
      <xdr:col>85</xdr:col>
      <xdr:colOff>177800</xdr:colOff>
      <xdr:row>39</xdr:row>
      <xdr:rowOff>89312</xdr:rowOff>
    </xdr:to>
    <xdr:sp macro="" textlink="">
      <xdr:nvSpPr>
        <xdr:cNvPr id="525" name="楕円 524"/>
        <xdr:cNvSpPr/>
      </xdr:nvSpPr>
      <xdr:spPr>
        <a:xfrm>
          <a:off x="16268700" y="66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163209</xdr:rowOff>
    </xdr:from>
    <xdr:to>
      <xdr:col>81</xdr:col>
      <xdr:colOff>101600</xdr:colOff>
      <xdr:row>39</xdr:row>
      <xdr:rowOff>93359</xdr:rowOff>
    </xdr:to>
    <xdr:sp macro="" textlink="">
      <xdr:nvSpPr>
        <xdr:cNvPr id="527" name="楕円 526"/>
        <xdr:cNvSpPr/>
      </xdr:nvSpPr>
      <xdr:spPr>
        <a:xfrm>
          <a:off x="15430500" y="66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84486</xdr:rowOff>
    </xdr:from>
    <xdr:ext cx="378565" cy="259045"/>
    <xdr:sp macro="" textlink="">
      <xdr:nvSpPr>
        <xdr:cNvPr id="528" name="テキスト ボックス 527"/>
        <xdr:cNvSpPr txBox="1"/>
      </xdr:nvSpPr>
      <xdr:spPr>
        <a:xfrm>
          <a:off x="15292017" y="677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164079</xdr:rowOff>
    </xdr:from>
    <xdr:to>
      <xdr:col>76</xdr:col>
      <xdr:colOff>165100</xdr:colOff>
      <xdr:row>39</xdr:row>
      <xdr:rowOff>94229</xdr:rowOff>
    </xdr:to>
    <xdr:sp macro="" textlink="">
      <xdr:nvSpPr>
        <xdr:cNvPr id="529" name="楕円 528"/>
        <xdr:cNvSpPr/>
      </xdr:nvSpPr>
      <xdr:spPr>
        <a:xfrm>
          <a:off x="14541500" y="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85356</xdr:rowOff>
    </xdr:from>
    <xdr:ext cx="378565" cy="259045"/>
    <xdr:sp macro="" textlink="">
      <xdr:nvSpPr>
        <xdr:cNvPr id="530" name="テキスト ボックス 529"/>
        <xdr:cNvSpPr txBox="1"/>
      </xdr:nvSpPr>
      <xdr:spPr>
        <a:xfrm>
          <a:off x="14403017" y="677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163332</xdr:rowOff>
    </xdr:from>
    <xdr:to>
      <xdr:col>72</xdr:col>
      <xdr:colOff>38100</xdr:colOff>
      <xdr:row>39</xdr:row>
      <xdr:rowOff>93482</xdr:rowOff>
    </xdr:to>
    <xdr:sp macro="" textlink="">
      <xdr:nvSpPr>
        <xdr:cNvPr id="531" name="楕円 530"/>
        <xdr:cNvSpPr/>
      </xdr:nvSpPr>
      <xdr:spPr>
        <a:xfrm>
          <a:off x="13652500" y="66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84609</xdr:rowOff>
    </xdr:from>
    <xdr:ext cx="378565" cy="259045"/>
    <xdr:sp macro="" textlink="">
      <xdr:nvSpPr>
        <xdr:cNvPr id="532" name="テキスト ボックス 531"/>
        <xdr:cNvSpPr txBox="1"/>
      </xdr:nvSpPr>
      <xdr:spPr>
        <a:xfrm>
          <a:off x="13514017" y="6771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162387</xdr:rowOff>
    </xdr:from>
    <xdr:to>
      <xdr:col>67</xdr:col>
      <xdr:colOff>101600</xdr:colOff>
      <xdr:row>39</xdr:row>
      <xdr:rowOff>92537</xdr:rowOff>
    </xdr:to>
    <xdr:sp macro="" textlink="">
      <xdr:nvSpPr>
        <xdr:cNvPr id="533" name="楕円 532"/>
        <xdr:cNvSpPr/>
      </xdr:nvSpPr>
      <xdr:spPr>
        <a:xfrm>
          <a:off x="12763500" y="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83664</xdr:rowOff>
    </xdr:from>
    <xdr:ext cx="469744" cy="259045"/>
    <xdr:sp macro="" textlink="">
      <xdr:nvSpPr>
        <xdr:cNvPr id="534" name="テキスト ボックス 533"/>
        <xdr:cNvSpPr txBox="1"/>
      </xdr:nvSpPr>
      <xdr:spPr>
        <a:xfrm>
          <a:off x="12579428" y="677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19820</xdr:rowOff>
    </xdr:from>
    <xdr:to>
      <xdr:col>85</xdr:col>
      <xdr:colOff>127000</xdr:colOff>
      <xdr:row>75</xdr:row>
      <xdr:rowOff>66077</xdr:rowOff>
    </xdr:to>
    <xdr:cxnSp macro="">
      <xdr:nvCxnSpPr>
        <xdr:cNvPr id="620" name="直線コネクタ 619"/>
        <xdr:cNvCxnSpPr/>
      </xdr:nvCxnSpPr>
      <xdr:spPr>
        <a:xfrm flipV="1">
          <a:off x="15481300" y="12878570"/>
          <a:ext cx="838200" cy="4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66077</xdr:rowOff>
    </xdr:from>
    <xdr:to>
      <xdr:col>81</xdr:col>
      <xdr:colOff>50800</xdr:colOff>
      <xdr:row>76</xdr:row>
      <xdr:rowOff>51960</xdr:rowOff>
    </xdr:to>
    <xdr:cxnSp macro="">
      <xdr:nvCxnSpPr>
        <xdr:cNvPr id="623" name="直線コネクタ 622"/>
        <xdr:cNvCxnSpPr/>
      </xdr:nvCxnSpPr>
      <xdr:spPr>
        <a:xfrm flipV="1">
          <a:off x="14592300" y="12924827"/>
          <a:ext cx="889000" cy="1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51960</xdr:rowOff>
    </xdr:from>
    <xdr:to>
      <xdr:col>76</xdr:col>
      <xdr:colOff>114300</xdr:colOff>
      <xdr:row>76</xdr:row>
      <xdr:rowOff>83308</xdr:rowOff>
    </xdr:to>
    <xdr:cxnSp macro="">
      <xdr:nvCxnSpPr>
        <xdr:cNvPr id="626" name="直線コネクタ 625"/>
        <xdr:cNvCxnSpPr/>
      </xdr:nvCxnSpPr>
      <xdr:spPr>
        <a:xfrm flipV="1">
          <a:off x="13703300" y="13082160"/>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83308</xdr:rowOff>
    </xdr:from>
    <xdr:to>
      <xdr:col>71</xdr:col>
      <xdr:colOff>177800</xdr:colOff>
      <xdr:row>76</xdr:row>
      <xdr:rowOff>87021</xdr:rowOff>
    </xdr:to>
    <xdr:cxnSp macro="">
      <xdr:nvCxnSpPr>
        <xdr:cNvPr id="629" name="直線コネクタ 628"/>
        <xdr:cNvCxnSpPr/>
      </xdr:nvCxnSpPr>
      <xdr:spPr>
        <a:xfrm flipV="1">
          <a:off x="12814300" y="1311350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140470</xdr:rowOff>
    </xdr:from>
    <xdr:to>
      <xdr:col>85</xdr:col>
      <xdr:colOff>177800</xdr:colOff>
      <xdr:row>75</xdr:row>
      <xdr:rowOff>70620</xdr:rowOff>
    </xdr:to>
    <xdr:sp macro="" textlink="">
      <xdr:nvSpPr>
        <xdr:cNvPr id="639" name="楕円 638"/>
        <xdr:cNvSpPr/>
      </xdr:nvSpPr>
      <xdr:spPr>
        <a:xfrm>
          <a:off x="16268700" y="128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163347</xdr:rowOff>
    </xdr:from>
    <xdr:ext cx="599010" cy="259045"/>
    <xdr:sp macro="" textlink="">
      <xdr:nvSpPr>
        <xdr:cNvPr id="640" name="公債費該当値テキスト"/>
        <xdr:cNvSpPr txBox="1"/>
      </xdr:nvSpPr>
      <xdr:spPr>
        <a:xfrm>
          <a:off x="16370300" y="126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15277</xdr:rowOff>
    </xdr:from>
    <xdr:to>
      <xdr:col>81</xdr:col>
      <xdr:colOff>101600</xdr:colOff>
      <xdr:row>75</xdr:row>
      <xdr:rowOff>116877</xdr:rowOff>
    </xdr:to>
    <xdr:sp macro="" textlink="">
      <xdr:nvSpPr>
        <xdr:cNvPr id="641" name="楕円 640"/>
        <xdr:cNvSpPr/>
      </xdr:nvSpPr>
      <xdr:spPr>
        <a:xfrm>
          <a:off x="15430500" y="1287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133404</xdr:rowOff>
    </xdr:from>
    <xdr:ext cx="599010" cy="259045"/>
    <xdr:sp macro="" textlink="">
      <xdr:nvSpPr>
        <xdr:cNvPr id="642" name="テキスト ボックス 641"/>
        <xdr:cNvSpPr txBox="1"/>
      </xdr:nvSpPr>
      <xdr:spPr>
        <a:xfrm>
          <a:off x="15181795" y="1264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1160</xdr:rowOff>
    </xdr:from>
    <xdr:to>
      <xdr:col>76</xdr:col>
      <xdr:colOff>165100</xdr:colOff>
      <xdr:row>76</xdr:row>
      <xdr:rowOff>102760</xdr:rowOff>
    </xdr:to>
    <xdr:sp macro="" textlink="">
      <xdr:nvSpPr>
        <xdr:cNvPr id="643" name="楕円 642"/>
        <xdr:cNvSpPr/>
      </xdr:nvSpPr>
      <xdr:spPr>
        <a:xfrm>
          <a:off x="14541500" y="130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119287</xdr:rowOff>
    </xdr:from>
    <xdr:ext cx="599010" cy="259045"/>
    <xdr:sp macro="" textlink="">
      <xdr:nvSpPr>
        <xdr:cNvPr id="644" name="テキスト ボックス 643"/>
        <xdr:cNvSpPr txBox="1"/>
      </xdr:nvSpPr>
      <xdr:spPr>
        <a:xfrm>
          <a:off x="14292795" y="1280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32508</xdr:rowOff>
    </xdr:from>
    <xdr:to>
      <xdr:col>72</xdr:col>
      <xdr:colOff>38100</xdr:colOff>
      <xdr:row>76</xdr:row>
      <xdr:rowOff>134108</xdr:rowOff>
    </xdr:to>
    <xdr:sp macro="" textlink="">
      <xdr:nvSpPr>
        <xdr:cNvPr id="645" name="楕円 644"/>
        <xdr:cNvSpPr/>
      </xdr:nvSpPr>
      <xdr:spPr>
        <a:xfrm>
          <a:off x="13652500" y="130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150635</xdr:rowOff>
    </xdr:from>
    <xdr:ext cx="599010" cy="259045"/>
    <xdr:sp macro="" textlink="">
      <xdr:nvSpPr>
        <xdr:cNvPr id="646" name="テキスト ボックス 645"/>
        <xdr:cNvSpPr txBox="1"/>
      </xdr:nvSpPr>
      <xdr:spPr>
        <a:xfrm>
          <a:off x="13403795" y="1283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36221</xdr:rowOff>
    </xdr:from>
    <xdr:to>
      <xdr:col>67</xdr:col>
      <xdr:colOff>101600</xdr:colOff>
      <xdr:row>76</xdr:row>
      <xdr:rowOff>137821</xdr:rowOff>
    </xdr:to>
    <xdr:sp macro="" textlink="">
      <xdr:nvSpPr>
        <xdr:cNvPr id="647" name="楕円 646"/>
        <xdr:cNvSpPr/>
      </xdr:nvSpPr>
      <xdr:spPr>
        <a:xfrm>
          <a:off x="12763500" y="130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154348</xdr:rowOff>
    </xdr:from>
    <xdr:ext cx="599010" cy="259045"/>
    <xdr:sp macro="" textlink="">
      <xdr:nvSpPr>
        <xdr:cNvPr id="648" name="テキスト ボックス 647"/>
        <xdr:cNvSpPr txBox="1"/>
      </xdr:nvSpPr>
      <xdr:spPr>
        <a:xfrm>
          <a:off x="12514795" y="1284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47727</xdr:rowOff>
    </xdr:from>
    <xdr:to>
      <xdr:col>85</xdr:col>
      <xdr:colOff>127000</xdr:colOff>
      <xdr:row>98</xdr:row>
      <xdr:rowOff>59688</xdr:rowOff>
    </xdr:to>
    <xdr:cxnSp macro="">
      <xdr:nvCxnSpPr>
        <xdr:cNvPr id="675" name="直線コネクタ 674"/>
        <xdr:cNvCxnSpPr/>
      </xdr:nvCxnSpPr>
      <xdr:spPr>
        <a:xfrm>
          <a:off x="15481300" y="16849827"/>
          <a:ext cx="8382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47727</xdr:rowOff>
    </xdr:from>
    <xdr:to>
      <xdr:col>81</xdr:col>
      <xdr:colOff>50800</xdr:colOff>
      <xdr:row>98</xdr:row>
      <xdr:rowOff>71769</xdr:rowOff>
    </xdr:to>
    <xdr:cxnSp macro="">
      <xdr:nvCxnSpPr>
        <xdr:cNvPr id="678" name="直線コネクタ 677"/>
        <xdr:cNvCxnSpPr/>
      </xdr:nvCxnSpPr>
      <xdr:spPr>
        <a:xfrm flipV="1">
          <a:off x="14592300" y="16849827"/>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158417</xdr:rowOff>
    </xdr:from>
    <xdr:to>
      <xdr:col>76</xdr:col>
      <xdr:colOff>114300</xdr:colOff>
      <xdr:row>98</xdr:row>
      <xdr:rowOff>71769</xdr:rowOff>
    </xdr:to>
    <xdr:cxnSp macro="">
      <xdr:nvCxnSpPr>
        <xdr:cNvPr id="681" name="直線コネクタ 680"/>
        <xdr:cNvCxnSpPr/>
      </xdr:nvCxnSpPr>
      <xdr:spPr>
        <a:xfrm>
          <a:off x="13703300" y="16617617"/>
          <a:ext cx="889000" cy="2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158417</xdr:rowOff>
    </xdr:from>
    <xdr:to>
      <xdr:col>71</xdr:col>
      <xdr:colOff>177800</xdr:colOff>
      <xdr:row>97</xdr:row>
      <xdr:rowOff>156936</xdr:rowOff>
    </xdr:to>
    <xdr:cxnSp macro="">
      <xdr:nvCxnSpPr>
        <xdr:cNvPr id="684" name="直線コネクタ 683"/>
        <xdr:cNvCxnSpPr/>
      </xdr:nvCxnSpPr>
      <xdr:spPr>
        <a:xfrm flipV="1">
          <a:off x="12814300" y="16617617"/>
          <a:ext cx="889000" cy="16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8888</xdr:rowOff>
    </xdr:from>
    <xdr:to>
      <xdr:col>85</xdr:col>
      <xdr:colOff>177800</xdr:colOff>
      <xdr:row>98</xdr:row>
      <xdr:rowOff>110488</xdr:rowOff>
    </xdr:to>
    <xdr:sp macro="" textlink="">
      <xdr:nvSpPr>
        <xdr:cNvPr id="694" name="楕円 693"/>
        <xdr:cNvSpPr/>
      </xdr:nvSpPr>
      <xdr:spPr>
        <a:xfrm>
          <a:off x="16268700" y="168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130396</xdr:rowOff>
    </xdr:from>
    <xdr:ext cx="534377" cy="259045"/>
    <xdr:sp macro="" textlink="">
      <xdr:nvSpPr>
        <xdr:cNvPr id="695" name="積立金該当値テキスト"/>
        <xdr:cNvSpPr txBox="1"/>
      </xdr:nvSpPr>
      <xdr:spPr>
        <a:xfrm>
          <a:off x="16370300" y="167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168377</xdr:rowOff>
    </xdr:from>
    <xdr:to>
      <xdr:col>81</xdr:col>
      <xdr:colOff>101600</xdr:colOff>
      <xdr:row>98</xdr:row>
      <xdr:rowOff>98527</xdr:rowOff>
    </xdr:to>
    <xdr:sp macro="" textlink="">
      <xdr:nvSpPr>
        <xdr:cNvPr id="696" name="楕円 695"/>
        <xdr:cNvSpPr/>
      </xdr:nvSpPr>
      <xdr:spPr>
        <a:xfrm>
          <a:off x="15430500" y="167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89654</xdr:rowOff>
    </xdr:from>
    <xdr:ext cx="599010" cy="259045"/>
    <xdr:sp macro="" textlink="">
      <xdr:nvSpPr>
        <xdr:cNvPr id="697" name="テキスト ボックス 696"/>
        <xdr:cNvSpPr txBox="1"/>
      </xdr:nvSpPr>
      <xdr:spPr>
        <a:xfrm>
          <a:off x="15181795" y="1689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20969</xdr:rowOff>
    </xdr:from>
    <xdr:to>
      <xdr:col>76</xdr:col>
      <xdr:colOff>165100</xdr:colOff>
      <xdr:row>98</xdr:row>
      <xdr:rowOff>122569</xdr:rowOff>
    </xdr:to>
    <xdr:sp macro="" textlink="">
      <xdr:nvSpPr>
        <xdr:cNvPr id="698" name="楕円 697"/>
        <xdr:cNvSpPr/>
      </xdr:nvSpPr>
      <xdr:spPr>
        <a:xfrm>
          <a:off x="14541500" y="16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113696</xdr:rowOff>
    </xdr:from>
    <xdr:ext cx="534377" cy="259045"/>
    <xdr:sp macro="" textlink="">
      <xdr:nvSpPr>
        <xdr:cNvPr id="699" name="テキスト ボックス 698"/>
        <xdr:cNvSpPr txBox="1"/>
      </xdr:nvSpPr>
      <xdr:spPr>
        <a:xfrm>
          <a:off x="14325111" y="169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107617</xdr:rowOff>
    </xdr:from>
    <xdr:to>
      <xdr:col>72</xdr:col>
      <xdr:colOff>38100</xdr:colOff>
      <xdr:row>97</xdr:row>
      <xdr:rowOff>37767</xdr:rowOff>
    </xdr:to>
    <xdr:sp macro="" textlink="">
      <xdr:nvSpPr>
        <xdr:cNvPr id="700" name="楕円 699"/>
        <xdr:cNvSpPr/>
      </xdr:nvSpPr>
      <xdr:spPr>
        <a:xfrm>
          <a:off x="13652500" y="165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54294</xdr:rowOff>
    </xdr:from>
    <xdr:ext cx="599010" cy="259045"/>
    <xdr:sp macro="" textlink="">
      <xdr:nvSpPr>
        <xdr:cNvPr id="701" name="テキスト ボックス 700"/>
        <xdr:cNvSpPr txBox="1"/>
      </xdr:nvSpPr>
      <xdr:spPr>
        <a:xfrm>
          <a:off x="13403795" y="1634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106136</xdr:rowOff>
    </xdr:from>
    <xdr:to>
      <xdr:col>67</xdr:col>
      <xdr:colOff>101600</xdr:colOff>
      <xdr:row>98</xdr:row>
      <xdr:rowOff>36286</xdr:rowOff>
    </xdr:to>
    <xdr:sp macro="" textlink="">
      <xdr:nvSpPr>
        <xdr:cNvPr id="702" name="楕円 701"/>
        <xdr:cNvSpPr/>
      </xdr:nvSpPr>
      <xdr:spPr>
        <a:xfrm>
          <a:off x="12763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52813</xdr:rowOff>
    </xdr:from>
    <xdr:ext cx="599010" cy="259045"/>
    <xdr:sp macro="" textlink="">
      <xdr:nvSpPr>
        <xdr:cNvPr id="703" name="テキスト ボックス 702"/>
        <xdr:cNvSpPr txBox="1"/>
      </xdr:nvSpPr>
      <xdr:spPr>
        <a:xfrm>
          <a:off x="12514795" y="16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14275</xdr:rowOff>
    </xdr:from>
    <xdr:to>
      <xdr:col>116</xdr:col>
      <xdr:colOff>63500</xdr:colOff>
      <xdr:row>59</xdr:row>
      <xdr:rowOff>44450</xdr:rowOff>
    </xdr:to>
    <xdr:cxnSp macro="">
      <xdr:nvCxnSpPr>
        <xdr:cNvPr id="789" name="直線コネクタ 788"/>
        <xdr:cNvCxnSpPr/>
      </xdr:nvCxnSpPr>
      <xdr:spPr>
        <a:xfrm>
          <a:off x="21323300" y="1012982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14275</xdr:rowOff>
    </xdr:from>
    <xdr:to>
      <xdr:col>111</xdr:col>
      <xdr:colOff>177800</xdr:colOff>
      <xdr:row>59</xdr:row>
      <xdr:rowOff>44450</xdr:rowOff>
    </xdr:to>
    <xdr:cxnSp macro="">
      <xdr:nvCxnSpPr>
        <xdr:cNvPr id="792" name="直線コネクタ 791"/>
        <xdr:cNvCxnSpPr/>
      </xdr:nvCxnSpPr>
      <xdr:spPr>
        <a:xfrm flipV="1">
          <a:off x="20434300" y="101298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134925</xdr:rowOff>
    </xdr:from>
    <xdr:to>
      <xdr:col>112</xdr:col>
      <xdr:colOff>38100</xdr:colOff>
      <xdr:row>59</xdr:row>
      <xdr:rowOff>65075</xdr:rowOff>
    </xdr:to>
    <xdr:sp macro="" textlink="">
      <xdr:nvSpPr>
        <xdr:cNvPr id="810" name="楕円 809"/>
        <xdr:cNvSpPr/>
      </xdr:nvSpPr>
      <xdr:spPr>
        <a:xfrm>
          <a:off x="21272500" y="10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56202</xdr:rowOff>
    </xdr:from>
    <xdr:ext cx="469744" cy="259045"/>
    <xdr:sp macro="" textlink="">
      <xdr:nvSpPr>
        <xdr:cNvPr id="811" name="テキスト ボックス 810"/>
        <xdr:cNvSpPr txBox="1"/>
      </xdr:nvSpPr>
      <xdr:spPr>
        <a:xfrm>
          <a:off x="21088428" y="1017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55883</xdr:rowOff>
    </xdr:from>
    <xdr:to>
      <xdr:col>116</xdr:col>
      <xdr:colOff>63500</xdr:colOff>
      <xdr:row>76</xdr:row>
      <xdr:rowOff>61641</xdr:rowOff>
    </xdr:to>
    <xdr:cxnSp macro="">
      <xdr:nvCxnSpPr>
        <xdr:cNvPr id="846" name="直線コネクタ 845"/>
        <xdr:cNvCxnSpPr/>
      </xdr:nvCxnSpPr>
      <xdr:spPr>
        <a:xfrm flipV="1">
          <a:off x="21323300" y="13086083"/>
          <a:ext cx="8382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61641</xdr:rowOff>
    </xdr:from>
    <xdr:to>
      <xdr:col>111</xdr:col>
      <xdr:colOff>177800</xdr:colOff>
      <xdr:row>76</xdr:row>
      <xdr:rowOff>99726</xdr:rowOff>
    </xdr:to>
    <xdr:cxnSp macro="">
      <xdr:nvCxnSpPr>
        <xdr:cNvPr id="849" name="直線コネクタ 848"/>
        <xdr:cNvCxnSpPr/>
      </xdr:nvCxnSpPr>
      <xdr:spPr>
        <a:xfrm flipV="1">
          <a:off x="20434300" y="13091841"/>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82364</xdr:rowOff>
    </xdr:from>
    <xdr:to>
      <xdr:col>107</xdr:col>
      <xdr:colOff>50800</xdr:colOff>
      <xdr:row>76</xdr:row>
      <xdr:rowOff>99726</xdr:rowOff>
    </xdr:to>
    <xdr:cxnSp macro="">
      <xdr:nvCxnSpPr>
        <xdr:cNvPr id="852" name="直線コネクタ 851"/>
        <xdr:cNvCxnSpPr/>
      </xdr:nvCxnSpPr>
      <xdr:spPr>
        <a:xfrm>
          <a:off x="19545300" y="13112564"/>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82364</xdr:rowOff>
    </xdr:from>
    <xdr:to>
      <xdr:col>102</xdr:col>
      <xdr:colOff>114300</xdr:colOff>
      <xdr:row>76</xdr:row>
      <xdr:rowOff>127839</xdr:rowOff>
    </xdr:to>
    <xdr:cxnSp macro="">
      <xdr:nvCxnSpPr>
        <xdr:cNvPr id="855" name="直線コネクタ 854"/>
        <xdr:cNvCxnSpPr/>
      </xdr:nvCxnSpPr>
      <xdr:spPr>
        <a:xfrm flipV="1">
          <a:off x="18656300" y="13112564"/>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5083</xdr:rowOff>
    </xdr:from>
    <xdr:to>
      <xdr:col>116</xdr:col>
      <xdr:colOff>114300</xdr:colOff>
      <xdr:row>76</xdr:row>
      <xdr:rowOff>106683</xdr:rowOff>
    </xdr:to>
    <xdr:sp macro="" textlink="">
      <xdr:nvSpPr>
        <xdr:cNvPr id="865" name="楕円 864"/>
        <xdr:cNvSpPr/>
      </xdr:nvSpPr>
      <xdr:spPr>
        <a:xfrm>
          <a:off x="22110700" y="130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27961</xdr:rowOff>
    </xdr:from>
    <xdr:ext cx="599010" cy="259045"/>
    <xdr:sp macro="" textlink="">
      <xdr:nvSpPr>
        <xdr:cNvPr id="866" name="繰出金該当値テキスト"/>
        <xdr:cNvSpPr txBox="1"/>
      </xdr:nvSpPr>
      <xdr:spPr>
        <a:xfrm>
          <a:off x="22212300" y="1288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10841</xdr:rowOff>
    </xdr:from>
    <xdr:to>
      <xdr:col>112</xdr:col>
      <xdr:colOff>38100</xdr:colOff>
      <xdr:row>76</xdr:row>
      <xdr:rowOff>112441</xdr:rowOff>
    </xdr:to>
    <xdr:sp macro="" textlink="">
      <xdr:nvSpPr>
        <xdr:cNvPr id="867" name="楕円 866"/>
        <xdr:cNvSpPr/>
      </xdr:nvSpPr>
      <xdr:spPr>
        <a:xfrm>
          <a:off x="21272500" y="130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128967</xdr:rowOff>
    </xdr:from>
    <xdr:ext cx="599010" cy="259045"/>
    <xdr:sp macro="" textlink="">
      <xdr:nvSpPr>
        <xdr:cNvPr id="868" name="テキスト ボックス 867"/>
        <xdr:cNvSpPr txBox="1"/>
      </xdr:nvSpPr>
      <xdr:spPr>
        <a:xfrm>
          <a:off x="21023795" y="1281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48926</xdr:rowOff>
    </xdr:from>
    <xdr:to>
      <xdr:col>107</xdr:col>
      <xdr:colOff>101600</xdr:colOff>
      <xdr:row>76</xdr:row>
      <xdr:rowOff>150526</xdr:rowOff>
    </xdr:to>
    <xdr:sp macro="" textlink="">
      <xdr:nvSpPr>
        <xdr:cNvPr id="869" name="楕円 868"/>
        <xdr:cNvSpPr/>
      </xdr:nvSpPr>
      <xdr:spPr>
        <a:xfrm>
          <a:off x="20383500" y="130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167053</xdr:rowOff>
    </xdr:from>
    <xdr:ext cx="599010" cy="259045"/>
    <xdr:sp macro="" textlink="">
      <xdr:nvSpPr>
        <xdr:cNvPr id="870" name="テキスト ボックス 869"/>
        <xdr:cNvSpPr txBox="1"/>
      </xdr:nvSpPr>
      <xdr:spPr>
        <a:xfrm>
          <a:off x="20134795" y="1285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31564</xdr:rowOff>
    </xdr:from>
    <xdr:to>
      <xdr:col>102</xdr:col>
      <xdr:colOff>165100</xdr:colOff>
      <xdr:row>76</xdr:row>
      <xdr:rowOff>133164</xdr:rowOff>
    </xdr:to>
    <xdr:sp macro="" textlink="">
      <xdr:nvSpPr>
        <xdr:cNvPr id="871" name="楕円 870"/>
        <xdr:cNvSpPr/>
      </xdr:nvSpPr>
      <xdr:spPr>
        <a:xfrm>
          <a:off x="19494500" y="130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149690</xdr:rowOff>
    </xdr:from>
    <xdr:ext cx="599010" cy="259045"/>
    <xdr:sp macro="" textlink="">
      <xdr:nvSpPr>
        <xdr:cNvPr id="872" name="テキスト ボックス 871"/>
        <xdr:cNvSpPr txBox="1"/>
      </xdr:nvSpPr>
      <xdr:spPr>
        <a:xfrm>
          <a:off x="19245795" y="128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77039</xdr:rowOff>
    </xdr:from>
    <xdr:to>
      <xdr:col>98</xdr:col>
      <xdr:colOff>38100</xdr:colOff>
      <xdr:row>77</xdr:row>
      <xdr:rowOff>7189</xdr:rowOff>
    </xdr:to>
    <xdr:sp macro="" textlink="">
      <xdr:nvSpPr>
        <xdr:cNvPr id="873" name="楕円 872"/>
        <xdr:cNvSpPr/>
      </xdr:nvSpPr>
      <xdr:spPr>
        <a:xfrm>
          <a:off x="18605500" y="131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23716</xdr:rowOff>
    </xdr:from>
    <xdr:ext cx="599010" cy="259045"/>
    <xdr:sp macro="" textlink="">
      <xdr:nvSpPr>
        <xdr:cNvPr id="874" name="テキスト ボックス 873"/>
        <xdr:cNvSpPr txBox="1"/>
      </xdr:nvSpPr>
      <xdr:spPr>
        <a:xfrm>
          <a:off x="18356795" y="128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・類似団体と比較して、ほとんどの数値で１人当たりコストが高い状況となっている。</a:t>
          </a:r>
          <a:endParaRPr lang="ja-JP" altLang="ja-JP" sz="1400">
            <a:effectLst/>
          </a:endParaRPr>
        </a:p>
        <a:p>
          <a:r>
            <a:rPr kumimoji="1" lang="ja-JP" altLang="ja-JP" sz="1100">
              <a:solidFill>
                <a:schemeClr val="dk1"/>
              </a:solidFill>
              <a:effectLst/>
              <a:latin typeface="+mn-lt"/>
              <a:ea typeface="+mn-ea"/>
              <a:cs typeface="+mn-cs"/>
            </a:rPr>
            <a:t>・公営住宅の建替や、道路橋梁、河川改修などにより、普通建設事業が（うち更新整備）が増加している。</a:t>
          </a:r>
          <a:endParaRPr lang="ja-JP" altLang="ja-JP" sz="1400">
            <a:effectLst/>
          </a:endParaRPr>
        </a:p>
        <a:p>
          <a:r>
            <a:rPr kumimoji="1" lang="ja-JP" altLang="ja-JP" sz="1100">
              <a:solidFill>
                <a:schemeClr val="dk1"/>
              </a:solidFill>
              <a:effectLst/>
              <a:latin typeface="+mn-lt"/>
              <a:ea typeface="+mn-ea"/>
              <a:cs typeface="+mn-cs"/>
            </a:rPr>
            <a:t>・新型コロナウィルス感染症の影響による経済対策等のため、補助費等が増加している。</a:t>
          </a:r>
          <a:endParaRPr lang="ja-JP" altLang="ja-JP" sz="1400">
            <a:effectLst/>
          </a:endParaRPr>
        </a:p>
        <a:p>
          <a:r>
            <a:rPr kumimoji="1" lang="ja-JP" altLang="ja-JP" sz="1100">
              <a:solidFill>
                <a:schemeClr val="dk1"/>
              </a:solidFill>
              <a:effectLst/>
              <a:latin typeface="+mn-lt"/>
              <a:ea typeface="+mn-ea"/>
              <a:cs typeface="+mn-cs"/>
            </a:rPr>
            <a:t>・今後、大幅な経費の削減を目指すためには、施設の統廃合や実施事業の見直しなど抜本的な改革が必要となってくる。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北海道浦臼町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1,651
1,642
101.83
4,061,163
3,770,508
93,661
1,798,220
3,693,293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93332</xdr:rowOff>
    </xdr:from>
    <xdr:to>
      <xdr:col>24</xdr:col>
      <xdr:colOff>63500</xdr:colOff>
      <xdr:row>35</xdr:row>
      <xdr:rowOff>107677</xdr:rowOff>
    </xdr:to>
    <xdr:cxnSp macro="">
      <xdr:nvCxnSpPr>
        <xdr:cNvPr id="60" name="直線コネクタ 59"/>
        <xdr:cNvCxnSpPr/>
      </xdr:nvCxnSpPr>
      <xdr:spPr>
        <a:xfrm>
          <a:off x="3797300" y="5922632"/>
          <a:ext cx="838200" cy="1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93332</xdr:rowOff>
    </xdr:from>
    <xdr:to>
      <xdr:col>19</xdr:col>
      <xdr:colOff>177800</xdr:colOff>
      <xdr:row>35</xdr:row>
      <xdr:rowOff>150578</xdr:rowOff>
    </xdr:to>
    <xdr:cxnSp macro="">
      <xdr:nvCxnSpPr>
        <xdr:cNvPr id="63" name="直線コネクタ 62"/>
        <xdr:cNvCxnSpPr/>
      </xdr:nvCxnSpPr>
      <xdr:spPr>
        <a:xfrm flipV="1">
          <a:off x="2908300" y="5922632"/>
          <a:ext cx="889000" cy="2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150578</xdr:rowOff>
    </xdr:from>
    <xdr:to>
      <xdr:col>15</xdr:col>
      <xdr:colOff>50800</xdr:colOff>
      <xdr:row>35</xdr:row>
      <xdr:rowOff>159912</xdr:rowOff>
    </xdr:to>
    <xdr:cxnSp macro="">
      <xdr:nvCxnSpPr>
        <xdr:cNvPr id="66" name="直線コネクタ 65"/>
        <xdr:cNvCxnSpPr/>
      </xdr:nvCxnSpPr>
      <xdr:spPr>
        <a:xfrm flipV="1">
          <a:off x="2019300" y="615132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159912</xdr:rowOff>
    </xdr:from>
    <xdr:to>
      <xdr:col>10</xdr:col>
      <xdr:colOff>114300</xdr:colOff>
      <xdr:row>36</xdr:row>
      <xdr:rowOff>30943</xdr:rowOff>
    </xdr:to>
    <xdr:cxnSp macro="">
      <xdr:nvCxnSpPr>
        <xdr:cNvPr id="69" name="直線コネクタ 68"/>
        <xdr:cNvCxnSpPr/>
      </xdr:nvCxnSpPr>
      <xdr:spPr>
        <a:xfrm flipV="1">
          <a:off x="1130300" y="616066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56877</xdr:rowOff>
    </xdr:from>
    <xdr:to>
      <xdr:col>24</xdr:col>
      <xdr:colOff>114300</xdr:colOff>
      <xdr:row>35</xdr:row>
      <xdr:rowOff>158477</xdr:rowOff>
    </xdr:to>
    <xdr:sp macro="" textlink="">
      <xdr:nvSpPr>
        <xdr:cNvPr id="79" name="楕円 78"/>
        <xdr:cNvSpPr/>
      </xdr:nvSpPr>
      <xdr:spPr>
        <a:xfrm>
          <a:off x="4584700" y="60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79754</xdr:rowOff>
    </xdr:from>
    <xdr:ext cx="534377" cy="259045"/>
    <xdr:sp macro="" textlink="">
      <xdr:nvSpPr>
        <xdr:cNvPr id="80" name="議会費該当値テキスト"/>
        <xdr:cNvSpPr txBox="1"/>
      </xdr:nvSpPr>
      <xdr:spPr>
        <a:xfrm>
          <a:off x="4686300" y="59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42532</xdr:rowOff>
    </xdr:from>
    <xdr:to>
      <xdr:col>20</xdr:col>
      <xdr:colOff>38100</xdr:colOff>
      <xdr:row>34</xdr:row>
      <xdr:rowOff>144132</xdr:rowOff>
    </xdr:to>
    <xdr:sp macro="" textlink="">
      <xdr:nvSpPr>
        <xdr:cNvPr id="81" name="楕円 80"/>
        <xdr:cNvSpPr/>
      </xdr:nvSpPr>
      <xdr:spPr>
        <a:xfrm>
          <a:off x="3746500" y="58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160659</xdr:rowOff>
    </xdr:from>
    <xdr:ext cx="534377" cy="259045"/>
    <xdr:sp macro="" textlink="">
      <xdr:nvSpPr>
        <xdr:cNvPr id="82" name="テキスト ボックス 81"/>
        <xdr:cNvSpPr txBox="1"/>
      </xdr:nvSpPr>
      <xdr:spPr>
        <a:xfrm>
          <a:off x="3530111" y="56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99778</xdr:rowOff>
    </xdr:from>
    <xdr:to>
      <xdr:col>15</xdr:col>
      <xdr:colOff>101600</xdr:colOff>
      <xdr:row>36</xdr:row>
      <xdr:rowOff>29928</xdr:rowOff>
    </xdr:to>
    <xdr:sp macro="" textlink="">
      <xdr:nvSpPr>
        <xdr:cNvPr id="83" name="楕円 82"/>
        <xdr:cNvSpPr/>
      </xdr:nvSpPr>
      <xdr:spPr>
        <a:xfrm>
          <a:off x="2857500" y="61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46455</xdr:rowOff>
    </xdr:from>
    <xdr:ext cx="534377" cy="259045"/>
    <xdr:sp macro="" textlink="">
      <xdr:nvSpPr>
        <xdr:cNvPr id="84" name="テキスト ボックス 83"/>
        <xdr:cNvSpPr txBox="1"/>
      </xdr:nvSpPr>
      <xdr:spPr>
        <a:xfrm>
          <a:off x="2641111" y="58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109112</xdr:rowOff>
    </xdr:from>
    <xdr:to>
      <xdr:col>10</xdr:col>
      <xdr:colOff>165100</xdr:colOff>
      <xdr:row>36</xdr:row>
      <xdr:rowOff>39262</xdr:rowOff>
    </xdr:to>
    <xdr:sp macro="" textlink="">
      <xdr:nvSpPr>
        <xdr:cNvPr id="85" name="楕円 84"/>
        <xdr:cNvSpPr/>
      </xdr:nvSpPr>
      <xdr:spPr>
        <a:xfrm>
          <a:off x="1968500" y="61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55789</xdr:rowOff>
    </xdr:from>
    <xdr:ext cx="534377" cy="259045"/>
    <xdr:sp macro="" textlink="">
      <xdr:nvSpPr>
        <xdr:cNvPr id="86" name="テキスト ボックス 85"/>
        <xdr:cNvSpPr txBox="1"/>
      </xdr:nvSpPr>
      <xdr:spPr>
        <a:xfrm>
          <a:off x="1752111" y="5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151593</xdr:rowOff>
    </xdr:from>
    <xdr:to>
      <xdr:col>6</xdr:col>
      <xdr:colOff>38100</xdr:colOff>
      <xdr:row>36</xdr:row>
      <xdr:rowOff>81743</xdr:rowOff>
    </xdr:to>
    <xdr:sp macro="" textlink="">
      <xdr:nvSpPr>
        <xdr:cNvPr id="87" name="楕円 86"/>
        <xdr:cNvSpPr/>
      </xdr:nvSpPr>
      <xdr:spPr>
        <a:xfrm>
          <a:off x="1079500" y="61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98270</xdr:rowOff>
    </xdr:from>
    <xdr:ext cx="534377" cy="259045"/>
    <xdr:sp macro="" textlink="">
      <xdr:nvSpPr>
        <xdr:cNvPr id="88" name="テキスト ボックス 87"/>
        <xdr:cNvSpPr txBox="1"/>
      </xdr:nvSpPr>
      <xdr:spPr>
        <a:xfrm>
          <a:off x="863111" y="59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86826</xdr:rowOff>
    </xdr:from>
    <xdr:to>
      <xdr:col>24</xdr:col>
      <xdr:colOff>63500</xdr:colOff>
      <xdr:row>57</xdr:row>
      <xdr:rowOff>91726</xdr:rowOff>
    </xdr:to>
    <xdr:cxnSp macro="">
      <xdr:nvCxnSpPr>
        <xdr:cNvPr id="117" name="直線コネクタ 116"/>
        <xdr:cNvCxnSpPr/>
      </xdr:nvCxnSpPr>
      <xdr:spPr>
        <a:xfrm>
          <a:off x="3797300" y="9859476"/>
          <a:ext cx="8382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86826</xdr:rowOff>
    </xdr:from>
    <xdr:to>
      <xdr:col>19</xdr:col>
      <xdr:colOff>177800</xdr:colOff>
      <xdr:row>57</xdr:row>
      <xdr:rowOff>94369</xdr:rowOff>
    </xdr:to>
    <xdr:cxnSp macro="">
      <xdr:nvCxnSpPr>
        <xdr:cNvPr id="120" name="直線コネクタ 119"/>
        <xdr:cNvCxnSpPr/>
      </xdr:nvCxnSpPr>
      <xdr:spPr>
        <a:xfrm flipV="1">
          <a:off x="2908300" y="9859476"/>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2797</xdr:rowOff>
    </xdr:from>
    <xdr:to>
      <xdr:col>15</xdr:col>
      <xdr:colOff>50800</xdr:colOff>
      <xdr:row>57</xdr:row>
      <xdr:rowOff>94369</xdr:rowOff>
    </xdr:to>
    <xdr:cxnSp macro="">
      <xdr:nvCxnSpPr>
        <xdr:cNvPr id="123" name="直線コネクタ 122"/>
        <xdr:cNvCxnSpPr/>
      </xdr:nvCxnSpPr>
      <xdr:spPr>
        <a:xfrm>
          <a:off x="2019300" y="9603997"/>
          <a:ext cx="889000" cy="2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2797</xdr:rowOff>
    </xdr:from>
    <xdr:to>
      <xdr:col>10</xdr:col>
      <xdr:colOff>114300</xdr:colOff>
      <xdr:row>57</xdr:row>
      <xdr:rowOff>39338</xdr:rowOff>
    </xdr:to>
    <xdr:cxnSp macro="">
      <xdr:nvCxnSpPr>
        <xdr:cNvPr id="126" name="直線コネクタ 125"/>
        <xdr:cNvCxnSpPr/>
      </xdr:nvCxnSpPr>
      <xdr:spPr>
        <a:xfrm flipV="1">
          <a:off x="1130300" y="9603997"/>
          <a:ext cx="889000" cy="20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40926</xdr:rowOff>
    </xdr:from>
    <xdr:to>
      <xdr:col>24</xdr:col>
      <xdr:colOff>114300</xdr:colOff>
      <xdr:row>57</xdr:row>
      <xdr:rowOff>142526</xdr:rowOff>
    </xdr:to>
    <xdr:sp macro="" textlink="">
      <xdr:nvSpPr>
        <xdr:cNvPr id="136" name="楕円 135"/>
        <xdr:cNvSpPr/>
      </xdr:nvSpPr>
      <xdr:spPr>
        <a:xfrm>
          <a:off x="4584700" y="98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63803</xdr:rowOff>
    </xdr:from>
    <xdr:ext cx="599010" cy="259045"/>
    <xdr:sp macro="" textlink="">
      <xdr:nvSpPr>
        <xdr:cNvPr id="137" name="総務費該当値テキスト"/>
        <xdr:cNvSpPr txBox="1"/>
      </xdr:nvSpPr>
      <xdr:spPr>
        <a:xfrm>
          <a:off x="4686300" y="966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36026</xdr:rowOff>
    </xdr:from>
    <xdr:to>
      <xdr:col>20</xdr:col>
      <xdr:colOff>38100</xdr:colOff>
      <xdr:row>57</xdr:row>
      <xdr:rowOff>137626</xdr:rowOff>
    </xdr:to>
    <xdr:sp macro="" textlink="">
      <xdr:nvSpPr>
        <xdr:cNvPr id="138" name="楕円 137"/>
        <xdr:cNvSpPr/>
      </xdr:nvSpPr>
      <xdr:spPr>
        <a:xfrm>
          <a:off x="3746500" y="98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154153</xdr:rowOff>
    </xdr:from>
    <xdr:ext cx="599010" cy="259045"/>
    <xdr:sp macro="" textlink="">
      <xdr:nvSpPr>
        <xdr:cNvPr id="139" name="テキスト ボックス 138"/>
        <xdr:cNvSpPr txBox="1"/>
      </xdr:nvSpPr>
      <xdr:spPr>
        <a:xfrm>
          <a:off x="3497795" y="958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43569</xdr:rowOff>
    </xdr:from>
    <xdr:to>
      <xdr:col>15</xdr:col>
      <xdr:colOff>101600</xdr:colOff>
      <xdr:row>57</xdr:row>
      <xdr:rowOff>145169</xdr:rowOff>
    </xdr:to>
    <xdr:sp macro="" textlink="">
      <xdr:nvSpPr>
        <xdr:cNvPr id="140" name="楕円 139"/>
        <xdr:cNvSpPr/>
      </xdr:nvSpPr>
      <xdr:spPr>
        <a:xfrm>
          <a:off x="2857500" y="981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136296</xdr:rowOff>
    </xdr:from>
    <xdr:ext cx="599010" cy="259045"/>
    <xdr:sp macro="" textlink="">
      <xdr:nvSpPr>
        <xdr:cNvPr id="141" name="テキスト ボックス 140"/>
        <xdr:cNvSpPr txBox="1"/>
      </xdr:nvSpPr>
      <xdr:spPr>
        <a:xfrm>
          <a:off x="2608795" y="990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123447</xdr:rowOff>
    </xdr:from>
    <xdr:to>
      <xdr:col>10</xdr:col>
      <xdr:colOff>165100</xdr:colOff>
      <xdr:row>56</xdr:row>
      <xdr:rowOff>53597</xdr:rowOff>
    </xdr:to>
    <xdr:sp macro="" textlink="">
      <xdr:nvSpPr>
        <xdr:cNvPr id="142" name="楕円 141"/>
        <xdr:cNvSpPr/>
      </xdr:nvSpPr>
      <xdr:spPr>
        <a:xfrm>
          <a:off x="1968500" y="95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70124</xdr:rowOff>
    </xdr:from>
    <xdr:ext cx="599010" cy="259045"/>
    <xdr:sp macro="" textlink="">
      <xdr:nvSpPr>
        <xdr:cNvPr id="143" name="テキスト ボックス 142"/>
        <xdr:cNvSpPr txBox="1"/>
      </xdr:nvSpPr>
      <xdr:spPr>
        <a:xfrm>
          <a:off x="1719795" y="932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159988</xdr:rowOff>
    </xdr:from>
    <xdr:to>
      <xdr:col>6</xdr:col>
      <xdr:colOff>38100</xdr:colOff>
      <xdr:row>57</xdr:row>
      <xdr:rowOff>90138</xdr:rowOff>
    </xdr:to>
    <xdr:sp macro="" textlink="">
      <xdr:nvSpPr>
        <xdr:cNvPr id="144" name="楕円 143"/>
        <xdr:cNvSpPr/>
      </xdr:nvSpPr>
      <xdr:spPr>
        <a:xfrm>
          <a:off x="1079500" y="97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106665</xdr:rowOff>
    </xdr:from>
    <xdr:ext cx="599010" cy="259045"/>
    <xdr:sp macro="" textlink="">
      <xdr:nvSpPr>
        <xdr:cNvPr id="145" name="テキスト ボックス 144"/>
        <xdr:cNvSpPr txBox="1"/>
      </xdr:nvSpPr>
      <xdr:spPr>
        <a:xfrm>
          <a:off x="830795" y="95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78549</xdr:rowOff>
    </xdr:from>
    <xdr:to>
      <xdr:col>24</xdr:col>
      <xdr:colOff>63500</xdr:colOff>
      <xdr:row>75</xdr:row>
      <xdr:rowOff>94388</xdr:rowOff>
    </xdr:to>
    <xdr:cxnSp macro="">
      <xdr:nvCxnSpPr>
        <xdr:cNvPr id="177" name="直線コネクタ 176"/>
        <xdr:cNvCxnSpPr/>
      </xdr:nvCxnSpPr>
      <xdr:spPr>
        <a:xfrm>
          <a:off x="3797300" y="12937299"/>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77139</xdr:rowOff>
    </xdr:from>
    <xdr:to>
      <xdr:col>19</xdr:col>
      <xdr:colOff>177800</xdr:colOff>
      <xdr:row>75</xdr:row>
      <xdr:rowOff>78549</xdr:rowOff>
    </xdr:to>
    <xdr:cxnSp macro="">
      <xdr:nvCxnSpPr>
        <xdr:cNvPr id="180" name="直線コネクタ 179"/>
        <xdr:cNvCxnSpPr/>
      </xdr:nvCxnSpPr>
      <xdr:spPr>
        <a:xfrm>
          <a:off x="2908300" y="12764439"/>
          <a:ext cx="889000" cy="17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77139</xdr:rowOff>
    </xdr:from>
    <xdr:to>
      <xdr:col>15</xdr:col>
      <xdr:colOff>50800</xdr:colOff>
      <xdr:row>75</xdr:row>
      <xdr:rowOff>163066</xdr:rowOff>
    </xdr:to>
    <xdr:cxnSp macro="">
      <xdr:nvCxnSpPr>
        <xdr:cNvPr id="183" name="直線コネクタ 182"/>
        <xdr:cNvCxnSpPr/>
      </xdr:nvCxnSpPr>
      <xdr:spPr>
        <a:xfrm flipV="1">
          <a:off x="2019300" y="12764439"/>
          <a:ext cx="889000" cy="25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163066</xdr:rowOff>
    </xdr:from>
    <xdr:to>
      <xdr:col>10</xdr:col>
      <xdr:colOff>114300</xdr:colOff>
      <xdr:row>76</xdr:row>
      <xdr:rowOff>9575</xdr:rowOff>
    </xdr:to>
    <xdr:cxnSp macro="">
      <xdr:nvCxnSpPr>
        <xdr:cNvPr id="186" name="直線コネクタ 185"/>
        <xdr:cNvCxnSpPr/>
      </xdr:nvCxnSpPr>
      <xdr:spPr>
        <a:xfrm flipV="1">
          <a:off x="1130300" y="13021816"/>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43588</xdr:rowOff>
    </xdr:from>
    <xdr:to>
      <xdr:col>24</xdr:col>
      <xdr:colOff>114300</xdr:colOff>
      <xdr:row>75</xdr:row>
      <xdr:rowOff>145188</xdr:rowOff>
    </xdr:to>
    <xdr:sp macro="" textlink="">
      <xdr:nvSpPr>
        <xdr:cNvPr id="196" name="楕円 195"/>
        <xdr:cNvSpPr/>
      </xdr:nvSpPr>
      <xdr:spPr>
        <a:xfrm>
          <a:off x="4584700" y="129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66465</xdr:rowOff>
    </xdr:from>
    <xdr:ext cx="599010" cy="259045"/>
    <xdr:sp macro="" textlink="">
      <xdr:nvSpPr>
        <xdr:cNvPr id="197" name="民生費該当値テキスト"/>
        <xdr:cNvSpPr txBox="1"/>
      </xdr:nvSpPr>
      <xdr:spPr>
        <a:xfrm>
          <a:off x="4686300" y="1275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27749</xdr:rowOff>
    </xdr:from>
    <xdr:to>
      <xdr:col>20</xdr:col>
      <xdr:colOff>38100</xdr:colOff>
      <xdr:row>75</xdr:row>
      <xdr:rowOff>129349</xdr:rowOff>
    </xdr:to>
    <xdr:sp macro="" textlink="">
      <xdr:nvSpPr>
        <xdr:cNvPr id="198" name="楕円 197"/>
        <xdr:cNvSpPr/>
      </xdr:nvSpPr>
      <xdr:spPr>
        <a:xfrm>
          <a:off x="3746500" y="128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145876</xdr:rowOff>
    </xdr:from>
    <xdr:ext cx="599010" cy="259045"/>
    <xdr:sp macro="" textlink="">
      <xdr:nvSpPr>
        <xdr:cNvPr id="199" name="テキスト ボックス 198"/>
        <xdr:cNvSpPr txBox="1"/>
      </xdr:nvSpPr>
      <xdr:spPr>
        <a:xfrm>
          <a:off x="3497795" y="1266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26339</xdr:rowOff>
    </xdr:from>
    <xdr:to>
      <xdr:col>15</xdr:col>
      <xdr:colOff>101600</xdr:colOff>
      <xdr:row>74</xdr:row>
      <xdr:rowOff>127939</xdr:rowOff>
    </xdr:to>
    <xdr:sp macro="" textlink="">
      <xdr:nvSpPr>
        <xdr:cNvPr id="200" name="楕円 199"/>
        <xdr:cNvSpPr/>
      </xdr:nvSpPr>
      <xdr:spPr>
        <a:xfrm>
          <a:off x="2857500" y="127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144466</xdr:rowOff>
    </xdr:from>
    <xdr:ext cx="599010" cy="259045"/>
    <xdr:sp macro="" textlink="">
      <xdr:nvSpPr>
        <xdr:cNvPr id="201" name="テキスト ボックス 200"/>
        <xdr:cNvSpPr txBox="1"/>
      </xdr:nvSpPr>
      <xdr:spPr>
        <a:xfrm>
          <a:off x="2608795" y="1248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112266</xdr:rowOff>
    </xdr:from>
    <xdr:to>
      <xdr:col>10</xdr:col>
      <xdr:colOff>165100</xdr:colOff>
      <xdr:row>76</xdr:row>
      <xdr:rowOff>42416</xdr:rowOff>
    </xdr:to>
    <xdr:sp macro="" textlink="">
      <xdr:nvSpPr>
        <xdr:cNvPr id="202" name="楕円 201"/>
        <xdr:cNvSpPr/>
      </xdr:nvSpPr>
      <xdr:spPr>
        <a:xfrm>
          <a:off x="1968500" y="129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58943</xdr:rowOff>
    </xdr:from>
    <xdr:ext cx="599010" cy="259045"/>
    <xdr:sp macro="" textlink="">
      <xdr:nvSpPr>
        <xdr:cNvPr id="203" name="テキスト ボックス 202"/>
        <xdr:cNvSpPr txBox="1"/>
      </xdr:nvSpPr>
      <xdr:spPr>
        <a:xfrm>
          <a:off x="1719795" y="1274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130225</xdr:rowOff>
    </xdr:from>
    <xdr:to>
      <xdr:col>6</xdr:col>
      <xdr:colOff>38100</xdr:colOff>
      <xdr:row>76</xdr:row>
      <xdr:rowOff>60375</xdr:rowOff>
    </xdr:to>
    <xdr:sp macro="" textlink="">
      <xdr:nvSpPr>
        <xdr:cNvPr id="204" name="楕円 203"/>
        <xdr:cNvSpPr/>
      </xdr:nvSpPr>
      <xdr:spPr>
        <a:xfrm>
          <a:off x="1079500" y="129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76902</xdr:rowOff>
    </xdr:from>
    <xdr:ext cx="599010" cy="259045"/>
    <xdr:sp macro="" textlink="">
      <xdr:nvSpPr>
        <xdr:cNvPr id="205" name="テキスト ボックス 204"/>
        <xdr:cNvSpPr txBox="1"/>
      </xdr:nvSpPr>
      <xdr:spPr>
        <a:xfrm>
          <a:off x="830795" y="127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153108</xdr:rowOff>
    </xdr:from>
    <xdr:to>
      <xdr:col>24</xdr:col>
      <xdr:colOff>63500</xdr:colOff>
      <xdr:row>97</xdr:row>
      <xdr:rowOff>56776</xdr:rowOff>
    </xdr:to>
    <xdr:cxnSp macro="">
      <xdr:nvCxnSpPr>
        <xdr:cNvPr id="236" name="直線コネクタ 235"/>
        <xdr:cNvCxnSpPr/>
      </xdr:nvCxnSpPr>
      <xdr:spPr>
        <a:xfrm>
          <a:off x="3797300" y="16612308"/>
          <a:ext cx="8382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153108</xdr:rowOff>
    </xdr:from>
    <xdr:to>
      <xdr:col>19</xdr:col>
      <xdr:colOff>177800</xdr:colOff>
      <xdr:row>97</xdr:row>
      <xdr:rowOff>109424</xdr:rowOff>
    </xdr:to>
    <xdr:cxnSp macro="">
      <xdr:nvCxnSpPr>
        <xdr:cNvPr id="239" name="直線コネクタ 238"/>
        <xdr:cNvCxnSpPr/>
      </xdr:nvCxnSpPr>
      <xdr:spPr>
        <a:xfrm flipV="1">
          <a:off x="2908300" y="16612308"/>
          <a:ext cx="889000" cy="1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20135</xdr:rowOff>
    </xdr:from>
    <xdr:to>
      <xdr:col>15</xdr:col>
      <xdr:colOff>50800</xdr:colOff>
      <xdr:row>97</xdr:row>
      <xdr:rowOff>109424</xdr:rowOff>
    </xdr:to>
    <xdr:cxnSp macro="">
      <xdr:nvCxnSpPr>
        <xdr:cNvPr id="242" name="直線コネクタ 241"/>
        <xdr:cNvCxnSpPr/>
      </xdr:nvCxnSpPr>
      <xdr:spPr>
        <a:xfrm>
          <a:off x="2019300" y="16650785"/>
          <a:ext cx="889000" cy="8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20135</xdr:rowOff>
    </xdr:from>
    <xdr:to>
      <xdr:col>10</xdr:col>
      <xdr:colOff>114300</xdr:colOff>
      <xdr:row>97</xdr:row>
      <xdr:rowOff>71966</xdr:rowOff>
    </xdr:to>
    <xdr:cxnSp macro="">
      <xdr:nvCxnSpPr>
        <xdr:cNvPr id="245" name="直線コネクタ 244"/>
        <xdr:cNvCxnSpPr/>
      </xdr:nvCxnSpPr>
      <xdr:spPr>
        <a:xfrm flipV="1">
          <a:off x="1130300" y="16650785"/>
          <a:ext cx="889000" cy="5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5976</xdr:rowOff>
    </xdr:from>
    <xdr:to>
      <xdr:col>24</xdr:col>
      <xdr:colOff>114300</xdr:colOff>
      <xdr:row>97</xdr:row>
      <xdr:rowOff>107576</xdr:rowOff>
    </xdr:to>
    <xdr:sp macro="" textlink="">
      <xdr:nvSpPr>
        <xdr:cNvPr id="255" name="楕円 254"/>
        <xdr:cNvSpPr/>
      </xdr:nvSpPr>
      <xdr:spPr>
        <a:xfrm>
          <a:off x="4584700" y="1663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155853</xdr:rowOff>
    </xdr:from>
    <xdr:ext cx="599010" cy="259045"/>
    <xdr:sp macro="" textlink="">
      <xdr:nvSpPr>
        <xdr:cNvPr id="256" name="衛生費該当値テキスト"/>
        <xdr:cNvSpPr txBox="1"/>
      </xdr:nvSpPr>
      <xdr:spPr>
        <a:xfrm>
          <a:off x="4686300" y="1661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102308</xdr:rowOff>
    </xdr:from>
    <xdr:to>
      <xdr:col>20</xdr:col>
      <xdr:colOff>38100</xdr:colOff>
      <xdr:row>97</xdr:row>
      <xdr:rowOff>32458</xdr:rowOff>
    </xdr:to>
    <xdr:sp macro="" textlink="">
      <xdr:nvSpPr>
        <xdr:cNvPr id="257" name="楕円 256"/>
        <xdr:cNvSpPr/>
      </xdr:nvSpPr>
      <xdr:spPr>
        <a:xfrm>
          <a:off x="3746500" y="165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48985</xdr:rowOff>
    </xdr:from>
    <xdr:ext cx="599010" cy="259045"/>
    <xdr:sp macro="" textlink="">
      <xdr:nvSpPr>
        <xdr:cNvPr id="258" name="テキスト ボックス 257"/>
        <xdr:cNvSpPr txBox="1"/>
      </xdr:nvSpPr>
      <xdr:spPr>
        <a:xfrm>
          <a:off x="3497795" y="1633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58624</xdr:rowOff>
    </xdr:from>
    <xdr:to>
      <xdr:col>15</xdr:col>
      <xdr:colOff>101600</xdr:colOff>
      <xdr:row>97</xdr:row>
      <xdr:rowOff>160224</xdr:rowOff>
    </xdr:to>
    <xdr:sp macro="" textlink="">
      <xdr:nvSpPr>
        <xdr:cNvPr id="259" name="楕円 258"/>
        <xdr:cNvSpPr/>
      </xdr:nvSpPr>
      <xdr:spPr>
        <a:xfrm>
          <a:off x="2857500" y="166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151351</xdr:rowOff>
    </xdr:from>
    <xdr:ext cx="599010" cy="259045"/>
    <xdr:sp macro="" textlink="">
      <xdr:nvSpPr>
        <xdr:cNvPr id="260" name="テキスト ボックス 259"/>
        <xdr:cNvSpPr txBox="1"/>
      </xdr:nvSpPr>
      <xdr:spPr>
        <a:xfrm>
          <a:off x="2608795" y="167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140785</xdr:rowOff>
    </xdr:from>
    <xdr:to>
      <xdr:col>10</xdr:col>
      <xdr:colOff>165100</xdr:colOff>
      <xdr:row>97</xdr:row>
      <xdr:rowOff>70935</xdr:rowOff>
    </xdr:to>
    <xdr:sp macro="" textlink="">
      <xdr:nvSpPr>
        <xdr:cNvPr id="261" name="楕円 260"/>
        <xdr:cNvSpPr/>
      </xdr:nvSpPr>
      <xdr:spPr>
        <a:xfrm>
          <a:off x="1968500" y="165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87462</xdr:rowOff>
    </xdr:from>
    <xdr:ext cx="599010" cy="259045"/>
    <xdr:sp macro="" textlink="">
      <xdr:nvSpPr>
        <xdr:cNvPr id="262" name="テキスト ボックス 261"/>
        <xdr:cNvSpPr txBox="1"/>
      </xdr:nvSpPr>
      <xdr:spPr>
        <a:xfrm>
          <a:off x="1719795" y="1637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21166</xdr:rowOff>
    </xdr:from>
    <xdr:to>
      <xdr:col>6</xdr:col>
      <xdr:colOff>38100</xdr:colOff>
      <xdr:row>97</xdr:row>
      <xdr:rowOff>122766</xdr:rowOff>
    </xdr:to>
    <xdr:sp macro="" textlink="">
      <xdr:nvSpPr>
        <xdr:cNvPr id="263" name="楕円 262"/>
        <xdr:cNvSpPr/>
      </xdr:nvSpPr>
      <xdr:spPr>
        <a:xfrm>
          <a:off x="1079500" y="1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139293</xdr:rowOff>
    </xdr:from>
    <xdr:ext cx="599010" cy="259045"/>
    <xdr:sp macro="" textlink="">
      <xdr:nvSpPr>
        <xdr:cNvPr id="264" name="テキスト ボックス 263"/>
        <xdr:cNvSpPr txBox="1"/>
      </xdr:nvSpPr>
      <xdr:spPr>
        <a:xfrm>
          <a:off x="830795" y="1642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27167</xdr:rowOff>
    </xdr:from>
    <xdr:to>
      <xdr:col>55</xdr:col>
      <xdr:colOff>0</xdr:colOff>
      <xdr:row>58</xdr:row>
      <xdr:rowOff>45947</xdr:rowOff>
    </xdr:to>
    <xdr:cxnSp macro="">
      <xdr:nvCxnSpPr>
        <xdr:cNvPr id="348" name="直線コネクタ 347"/>
        <xdr:cNvCxnSpPr/>
      </xdr:nvCxnSpPr>
      <xdr:spPr>
        <a:xfrm flipV="1">
          <a:off x="9639300" y="9971267"/>
          <a:ext cx="838200" cy="1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45947</xdr:rowOff>
    </xdr:from>
    <xdr:to>
      <xdr:col>50</xdr:col>
      <xdr:colOff>114300</xdr:colOff>
      <xdr:row>58</xdr:row>
      <xdr:rowOff>51731</xdr:rowOff>
    </xdr:to>
    <xdr:cxnSp macro="">
      <xdr:nvCxnSpPr>
        <xdr:cNvPr id="351" name="直線コネクタ 350"/>
        <xdr:cNvCxnSpPr/>
      </xdr:nvCxnSpPr>
      <xdr:spPr>
        <a:xfrm flipV="1">
          <a:off x="8750300" y="9990047"/>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24165</xdr:rowOff>
    </xdr:from>
    <xdr:to>
      <xdr:col>45</xdr:col>
      <xdr:colOff>177800</xdr:colOff>
      <xdr:row>58</xdr:row>
      <xdr:rowOff>51731</xdr:rowOff>
    </xdr:to>
    <xdr:cxnSp macro="">
      <xdr:nvCxnSpPr>
        <xdr:cNvPr id="354" name="直線コネクタ 353"/>
        <xdr:cNvCxnSpPr/>
      </xdr:nvCxnSpPr>
      <xdr:spPr>
        <a:xfrm>
          <a:off x="7861300" y="9968265"/>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2991</xdr:rowOff>
    </xdr:from>
    <xdr:to>
      <xdr:col>41</xdr:col>
      <xdr:colOff>50800</xdr:colOff>
      <xdr:row>58</xdr:row>
      <xdr:rowOff>24165</xdr:rowOff>
    </xdr:to>
    <xdr:cxnSp macro="">
      <xdr:nvCxnSpPr>
        <xdr:cNvPr id="357" name="直線コネクタ 356"/>
        <xdr:cNvCxnSpPr/>
      </xdr:nvCxnSpPr>
      <xdr:spPr>
        <a:xfrm>
          <a:off x="6972300" y="9947091"/>
          <a:ext cx="8890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147817</xdr:rowOff>
    </xdr:from>
    <xdr:to>
      <xdr:col>55</xdr:col>
      <xdr:colOff>50800</xdr:colOff>
      <xdr:row>58</xdr:row>
      <xdr:rowOff>77967</xdr:rowOff>
    </xdr:to>
    <xdr:sp macro="" textlink="">
      <xdr:nvSpPr>
        <xdr:cNvPr id="367" name="楕円 366"/>
        <xdr:cNvSpPr/>
      </xdr:nvSpPr>
      <xdr:spPr>
        <a:xfrm>
          <a:off x="10426700" y="99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107194</xdr:rowOff>
    </xdr:from>
    <xdr:ext cx="599010" cy="259045"/>
    <xdr:sp macro="" textlink="">
      <xdr:nvSpPr>
        <xdr:cNvPr id="368" name="農林水産業費該当値テキスト"/>
        <xdr:cNvSpPr txBox="1"/>
      </xdr:nvSpPr>
      <xdr:spPr>
        <a:xfrm>
          <a:off x="10528300" y="970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166597</xdr:rowOff>
    </xdr:from>
    <xdr:to>
      <xdr:col>50</xdr:col>
      <xdr:colOff>165100</xdr:colOff>
      <xdr:row>58</xdr:row>
      <xdr:rowOff>96747</xdr:rowOff>
    </xdr:to>
    <xdr:sp macro="" textlink="">
      <xdr:nvSpPr>
        <xdr:cNvPr id="369" name="楕円 368"/>
        <xdr:cNvSpPr/>
      </xdr:nvSpPr>
      <xdr:spPr>
        <a:xfrm>
          <a:off x="9588500" y="99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113274</xdr:rowOff>
    </xdr:from>
    <xdr:ext cx="599010" cy="259045"/>
    <xdr:sp macro="" textlink="">
      <xdr:nvSpPr>
        <xdr:cNvPr id="370" name="テキスト ボックス 369"/>
        <xdr:cNvSpPr txBox="1"/>
      </xdr:nvSpPr>
      <xdr:spPr>
        <a:xfrm>
          <a:off x="9339795" y="971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931</xdr:rowOff>
    </xdr:from>
    <xdr:to>
      <xdr:col>46</xdr:col>
      <xdr:colOff>38100</xdr:colOff>
      <xdr:row>58</xdr:row>
      <xdr:rowOff>102531</xdr:rowOff>
    </xdr:to>
    <xdr:sp macro="" textlink="">
      <xdr:nvSpPr>
        <xdr:cNvPr id="371" name="楕円 370"/>
        <xdr:cNvSpPr/>
      </xdr:nvSpPr>
      <xdr:spPr>
        <a:xfrm>
          <a:off x="8699500" y="99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119058</xdr:rowOff>
    </xdr:from>
    <xdr:ext cx="599010" cy="259045"/>
    <xdr:sp macro="" textlink="">
      <xdr:nvSpPr>
        <xdr:cNvPr id="372" name="テキスト ボックス 371"/>
        <xdr:cNvSpPr txBox="1"/>
      </xdr:nvSpPr>
      <xdr:spPr>
        <a:xfrm>
          <a:off x="8450795" y="972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144815</xdr:rowOff>
    </xdr:from>
    <xdr:to>
      <xdr:col>41</xdr:col>
      <xdr:colOff>101600</xdr:colOff>
      <xdr:row>58</xdr:row>
      <xdr:rowOff>74965</xdr:rowOff>
    </xdr:to>
    <xdr:sp macro="" textlink="">
      <xdr:nvSpPr>
        <xdr:cNvPr id="373" name="楕円 372"/>
        <xdr:cNvSpPr/>
      </xdr:nvSpPr>
      <xdr:spPr>
        <a:xfrm>
          <a:off x="7810500" y="99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91492</xdr:rowOff>
    </xdr:from>
    <xdr:ext cx="599010" cy="259045"/>
    <xdr:sp macro="" textlink="">
      <xdr:nvSpPr>
        <xdr:cNvPr id="374" name="テキスト ボックス 373"/>
        <xdr:cNvSpPr txBox="1"/>
      </xdr:nvSpPr>
      <xdr:spPr>
        <a:xfrm>
          <a:off x="7561795" y="96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123641</xdr:rowOff>
    </xdr:from>
    <xdr:to>
      <xdr:col>36</xdr:col>
      <xdr:colOff>165100</xdr:colOff>
      <xdr:row>58</xdr:row>
      <xdr:rowOff>53791</xdr:rowOff>
    </xdr:to>
    <xdr:sp macro="" textlink="">
      <xdr:nvSpPr>
        <xdr:cNvPr id="375" name="楕円 374"/>
        <xdr:cNvSpPr/>
      </xdr:nvSpPr>
      <xdr:spPr>
        <a:xfrm>
          <a:off x="6921500" y="98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70318</xdr:rowOff>
    </xdr:from>
    <xdr:ext cx="599010" cy="259045"/>
    <xdr:sp macro="" textlink="">
      <xdr:nvSpPr>
        <xdr:cNvPr id="376" name="テキスト ボックス 375"/>
        <xdr:cNvSpPr txBox="1"/>
      </xdr:nvSpPr>
      <xdr:spPr>
        <a:xfrm>
          <a:off x="6672795" y="967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160279</xdr:rowOff>
    </xdr:from>
    <xdr:to>
      <xdr:col>55</xdr:col>
      <xdr:colOff>0</xdr:colOff>
      <xdr:row>78</xdr:row>
      <xdr:rowOff>75343</xdr:rowOff>
    </xdr:to>
    <xdr:cxnSp macro="">
      <xdr:nvCxnSpPr>
        <xdr:cNvPr id="403" name="直線コネクタ 402"/>
        <xdr:cNvCxnSpPr/>
      </xdr:nvCxnSpPr>
      <xdr:spPr>
        <a:xfrm flipV="1">
          <a:off x="9639300" y="13361929"/>
          <a:ext cx="838200" cy="8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41672</xdr:rowOff>
    </xdr:from>
    <xdr:to>
      <xdr:col>50</xdr:col>
      <xdr:colOff>114300</xdr:colOff>
      <xdr:row>78</xdr:row>
      <xdr:rowOff>75343</xdr:rowOff>
    </xdr:to>
    <xdr:cxnSp macro="">
      <xdr:nvCxnSpPr>
        <xdr:cNvPr id="406" name="直線コネクタ 405"/>
        <xdr:cNvCxnSpPr/>
      </xdr:nvCxnSpPr>
      <xdr:spPr>
        <a:xfrm>
          <a:off x="8750300" y="13414772"/>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41672</xdr:rowOff>
    </xdr:from>
    <xdr:to>
      <xdr:col>45</xdr:col>
      <xdr:colOff>177800</xdr:colOff>
      <xdr:row>78</xdr:row>
      <xdr:rowOff>87305</xdr:rowOff>
    </xdr:to>
    <xdr:cxnSp macro="">
      <xdr:nvCxnSpPr>
        <xdr:cNvPr id="409" name="直線コネクタ 408"/>
        <xdr:cNvCxnSpPr/>
      </xdr:nvCxnSpPr>
      <xdr:spPr>
        <a:xfrm flipV="1">
          <a:off x="7861300" y="13414772"/>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87305</xdr:rowOff>
    </xdr:from>
    <xdr:to>
      <xdr:col>41</xdr:col>
      <xdr:colOff>50800</xdr:colOff>
      <xdr:row>78</xdr:row>
      <xdr:rowOff>106294</xdr:rowOff>
    </xdr:to>
    <xdr:cxnSp macro="">
      <xdr:nvCxnSpPr>
        <xdr:cNvPr id="412" name="直線コネクタ 411"/>
        <xdr:cNvCxnSpPr/>
      </xdr:nvCxnSpPr>
      <xdr:spPr>
        <a:xfrm flipV="1">
          <a:off x="6972300" y="13460405"/>
          <a:ext cx="8890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109479</xdr:rowOff>
    </xdr:from>
    <xdr:to>
      <xdr:col>55</xdr:col>
      <xdr:colOff>50800</xdr:colOff>
      <xdr:row>78</xdr:row>
      <xdr:rowOff>39629</xdr:rowOff>
    </xdr:to>
    <xdr:sp macro="" textlink="">
      <xdr:nvSpPr>
        <xdr:cNvPr id="422" name="楕円 421"/>
        <xdr:cNvSpPr/>
      </xdr:nvSpPr>
      <xdr:spPr>
        <a:xfrm>
          <a:off x="10426700" y="133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87906</xdr:rowOff>
    </xdr:from>
    <xdr:ext cx="534377" cy="259045"/>
    <xdr:sp macro="" textlink="">
      <xdr:nvSpPr>
        <xdr:cNvPr id="423" name="商工費該当値テキスト"/>
        <xdr:cNvSpPr txBox="1"/>
      </xdr:nvSpPr>
      <xdr:spPr>
        <a:xfrm>
          <a:off x="10528300" y="132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24543</xdr:rowOff>
    </xdr:from>
    <xdr:to>
      <xdr:col>50</xdr:col>
      <xdr:colOff>165100</xdr:colOff>
      <xdr:row>78</xdr:row>
      <xdr:rowOff>126143</xdr:rowOff>
    </xdr:to>
    <xdr:sp macro="" textlink="">
      <xdr:nvSpPr>
        <xdr:cNvPr id="424" name="楕円 423"/>
        <xdr:cNvSpPr/>
      </xdr:nvSpPr>
      <xdr:spPr>
        <a:xfrm>
          <a:off x="9588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117270</xdr:rowOff>
    </xdr:from>
    <xdr:ext cx="534377" cy="259045"/>
    <xdr:sp macro="" textlink="">
      <xdr:nvSpPr>
        <xdr:cNvPr id="425" name="テキスト ボックス 424"/>
        <xdr:cNvSpPr txBox="1"/>
      </xdr:nvSpPr>
      <xdr:spPr>
        <a:xfrm>
          <a:off x="9372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162322</xdr:rowOff>
    </xdr:from>
    <xdr:to>
      <xdr:col>46</xdr:col>
      <xdr:colOff>38100</xdr:colOff>
      <xdr:row>78</xdr:row>
      <xdr:rowOff>92472</xdr:rowOff>
    </xdr:to>
    <xdr:sp macro="" textlink="">
      <xdr:nvSpPr>
        <xdr:cNvPr id="426" name="楕円 425"/>
        <xdr:cNvSpPr/>
      </xdr:nvSpPr>
      <xdr:spPr>
        <a:xfrm>
          <a:off x="8699500" y="133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83599</xdr:rowOff>
    </xdr:from>
    <xdr:ext cx="534377" cy="259045"/>
    <xdr:sp macro="" textlink="">
      <xdr:nvSpPr>
        <xdr:cNvPr id="427" name="テキスト ボックス 426"/>
        <xdr:cNvSpPr txBox="1"/>
      </xdr:nvSpPr>
      <xdr:spPr>
        <a:xfrm>
          <a:off x="8483111" y="134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36505</xdr:rowOff>
    </xdr:from>
    <xdr:to>
      <xdr:col>41</xdr:col>
      <xdr:colOff>101600</xdr:colOff>
      <xdr:row>78</xdr:row>
      <xdr:rowOff>138105</xdr:rowOff>
    </xdr:to>
    <xdr:sp macro="" textlink="">
      <xdr:nvSpPr>
        <xdr:cNvPr id="428" name="楕円 427"/>
        <xdr:cNvSpPr/>
      </xdr:nvSpPr>
      <xdr:spPr>
        <a:xfrm>
          <a:off x="7810500" y="134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129232</xdr:rowOff>
    </xdr:from>
    <xdr:ext cx="534377" cy="259045"/>
    <xdr:sp macro="" textlink="">
      <xdr:nvSpPr>
        <xdr:cNvPr id="429" name="テキスト ボックス 428"/>
        <xdr:cNvSpPr txBox="1"/>
      </xdr:nvSpPr>
      <xdr:spPr>
        <a:xfrm>
          <a:off x="7594111" y="135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55494</xdr:rowOff>
    </xdr:from>
    <xdr:to>
      <xdr:col>36</xdr:col>
      <xdr:colOff>165100</xdr:colOff>
      <xdr:row>78</xdr:row>
      <xdr:rowOff>157094</xdr:rowOff>
    </xdr:to>
    <xdr:sp macro="" textlink="">
      <xdr:nvSpPr>
        <xdr:cNvPr id="430" name="楕円 429"/>
        <xdr:cNvSpPr/>
      </xdr:nvSpPr>
      <xdr:spPr>
        <a:xfrm>
          <a:off x="6921500" y="134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148221</xdr:rowOff>
    </xdr:from>
    <xdr:ext cx="534377" cy="259045"/>
    <xdr:sp macro="" textlink="">
      <xdr:nvSpPr>
        <xdr:cNvPr id="431" name="テキスト ボックス 430"/>
        <xdr:cNvSpPr txBox="1"/>
      </xdr:nvSpPr>
      <xdr:spPr>
        <a:xfrm>
          <a:off x="6705111" y="135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3" name="直線コネクタ 452"/>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4" name="土木費最小値テキスト"/>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5" name="直線コネクタ 454"/>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6" name="土木費最大値テキスト"/>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7" name="直線コネクタ 456"/>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37497</xdr:rowOff>
    </xdr:from>
    <xdr:to>
      <xdr:col>55</xdr:col>
      <xdr:colOff>0</xdr:colOff>
      <xdr:row>91</xdr:row>
      <xdr:rowOff>107738</xdr:rowOff>
    </xdr:to>
    <xdr:cxnSp macro="">
      <xdr:nvCxnSpPr>
        <xdr:cNvPr id="458" name="直線コネクタ 457"/>
        <xdr:cNvCxnSpPr/>
      </xdr:nvCxnSpPr>
      <xdr:spPr>
        <a:xfrm>
          <a:off x="9639300" y="15639447"/>
          <a:ext cx="838200" cy="7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25024</xdr:rowOff>
    </xdr:from>
    <xdr:ext cx="599010" cy="259045"/>
    <xdr:sp macro="" textlink="">
      <xdr:nvSpPr>
        <xdr:cNvPr id="459" name="土木費平均値テキスト"/>
        <xdr:cNvSpPr txBox="1"/>
      </xdr:nvSpPr>
      <xdr:spPr>
        <a:xfrm>
          <a:off x="10528300" y="16484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60" name="フローチャート: 判断 459"/>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37497</xdr:rowOff>
    </xdr:from>
    <xdr:to>
      <xdr:col>50</xdr:col>
      <xdr:colOff>114300</xdr:colOff>
      <xdr:row>92</xdr:row>
      <xdr:rowOff>129868</xdr:rowOff>
    </xdr:to>
    <xdr:cxnSp macro="">
      <xdr:nvCxnSpPr>
        <xdr:cNvPr id="461" name="直線コネクタ 460"/>
        <xdr:cNvCxnSpPr/>
      </xdr:nvCxnSpPr>
      <xdr:spPr>
        <a:xfrm flipV="1">
          <a:off x="8750300" y="15639447"/>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2" name="フローチャート: 判断 461"/>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158052</xdr:rowOff>
    </xdr:from>
    <xdr:ext cx="599010" cy="259045"/>
    <xdr:sp macro="" textlink="">
      <xdr:nvSpPr>
        <xdr:cNvPr id="463" name="テキスト ボックス 462"/>
        <xdr:cNvSpPr txBox="1"/>
      </xdr:nvSpPr>
      <xdr:spPr>
        <a:xfrm>
          <a:off x="9339795" y="166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129868</xdr:rowOff>
    </xdr:from>
    <xdr:to>
      <xdr:col>45</xdr:col>
      <xdr:colOff>177800</xdr:colOff>
      <xdr:row>93</xdr:row>
      <xdr:rowOff>166460</xdr:rowOff>
    </xdr:to>
    <xdr:cxnSp macro="">
      <xdr:nvCxnSpPr>
        <xdr:cNvPr id="464" name="直線コネクタ 463"/>
        <xdr:cNvCxnSpPr/>
      </xdr:nvCxnSpPr>
      <xdr:spPr>
        <a:xfrm flipV="1">
          <a:off x="7861300" y="15903268"/>
          <a:ext cx="889000" cy="20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5" name="フローチャート: 判断 464"/>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170480</xdr:rowOff>
    </xdr:from>
    <xdr:ext cx="599010" cy="259045"/>
    <xdr:sp macro="" textlink="">
      <xdr:nvSpPr>
        <xdr:cNvPr id="466" name="テキスト ボックス 465"/>
        <xdr:cNvSpPr txBox="1"/>
      </xdr:nvSpPr>
      <xdr:spPr>
        <a:xfrm>
          <a:off x="8450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166460</xdr:rowOff>
    </xdr:from>
    <xdr:to>
      <xdr:col>41</xdr:col>
      <xdr:colOff>50800</xdr:colOff>
      <xdr:row>95</xdr:row>
      <xdr:rowOff>152143</xdr:rowOff>
    </xdr:to>
    <xdr:cxnSp macro="">
      <xdr:nvCxnSpPr>
        <xdr:cNvPr id="467" name="直線コネクタ 466"/>
        <xdr:cNvCxnSpPr/>
      </xdr:nvCxnSpPr>
      <xdr:spPr>
        <a:xfrm flipV="1">
          <a:off x="6972300" y="16111310"/>
          <a:ext cx="889000" cy="3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8" name="フローチャート: 判断 467"/>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17240</xdr:rowOff>
    </xdr:from>
    <xdr:ext cx="599010" cy="259045"/>
    <xdr:sp macro="" textlink="">
      <xdr:nvSpPr>
        <xdr:cNvPr id="469" name="テキスト ボックス 468"/>
        <xdr:cNvSpPr txBox="1"/>
      </xdr:nvSpPr>
      <xdr:spPr>
        <a:xfrm>
          <a:off x="7561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70" name="フローチャート: 判断 469"/>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23009</xdr:rowOff>
    </xdr:from>
    <xdr:ext cx="599010" cy="259045"/>
    <xdr:sp macro="" textlink="">
      <xdr:nvSpPr>
        <xdr:cNvPr id="471" name="テキスト ボックス 470"/>
        <xdr:cNvSpPr txBox="1"/>
      </xdr:nvSpPr>
      <xdr:spPr>
        <a:xfrm>
          <a:off x="6672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56938</xdr:rowOff>
    </xdr:from>
    <xdr:to>
      <xdr:col>55</xdr:col>
      <xdr:colOff>50800</xdr:colOff>
      <xdr:row>91</xdr:row>
      <xdr:rowOff>158538</xdr:rowOff>
    </xdr:to>
    <xdr:sp macro="" textlink="">
      <xdr:nvSpPr>
        <xdr:cNvPr id="477" name="楕円 476"/>
        <xdr:cNvSpPr/>
      </xdr:nvSpPr>
      <xdr:spPr>
        <a:xfrm>
          <a:off x="10426700" y="156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9965</xdr:rowOff>
    </xdr:from>
    <xdr:ext cx="599010" cy="259045"/>
    <xdr:sp macro="" textlink="">
      <xdr:nvSpPr>
        <xdr:cNvPr id="478" name="土木費該当値テキスト"/>
        <xdr:cNvSpPr txBox="1"/>
      </xdr:nvSpPr>
      <xdr:spPr>
        <a:xfrm>
          <a:off x="10528300" y="1561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158147</xdr:rowOff>
    </xdr:from>
    <xdr:to>
      <xdr:col>50</xdr:col>
      <xdr:colOff>165100</xdr:colOff>
      <xdr:row>91</xdr:row>
      <xdr:rowOff>88297</xdr:rowOff>
    </xdr:to>
    <xdr:sp macro="" textlink="">
      <xdr:nvSpPr>
        <xdr:cNvPr id="479" name="楕円 478"/>
        <xdr:cNvSpPr/>
      </xdr:nvSpPr>
      <xdr:spPr>
        <a:xfrm>
          <a:off x="9588500" y="1558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104824</xdr:rowOff>
    </xdr:from>
    <xdr:ext cx="599010" cy="259045"/>
    <xdr:sp macro="" textlink="">
      <xdr:nvSpPr>
        <xdr:cNvPr id="480" name="テキスト ボックス 479"/>
        <xdr:cNvSpPr txBox="1"/>
      </xdr:nvSpPr>
      <xdr:spPr>
        <a:xfrm>
          <a:off x="9339795" y="1536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79068</xdr:rowOff>
    </xdr:from>
    <xdr:to>
      <xdr:col>46</xdr:col>
      <xdr:colOff>38100</xdr:colOff>
      <xdr:row>93</xdr:row>
      <xdr:rowOff>9218</xdr:rowOff>
    </xdr:to>
    <xdr:sp macro="" textlink="">
      <xdr:nvSpPr>
        <xdr:cNvPr id="481" name="楕円 480"/>
        <xdr:cNvSpPr/>
      </xdr:nvSpPr>
      <xdr:spPr>
        <a:xfrm>
          <a:off x="8699500" y="158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25745</xdr:rowOff>
    </xdr:from>
    <xdr:ext cx="599010" cy="259045"/>
    <xdr:sp macro="" textlink="">
      <xdr:nvSpPr>
        <xdr:cNvPr id="482" name="テキスト ボックス 481"/>
        <xdr:cNvSpPr txBox="1"/>
      </xdr:nvSpPr>
      <xdr:spPr>
        <a:xfrm>
          <a:off x="8450795" y="1562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115660</xdr:rowOff>
    </xdr:from>
    <xdr:to>
      <xdr:col>41</xdr:col>
      <xdr:colOff>101600</xdr:colOff>
      <xdr:row>94</xdr:row>
      <xdr:rowOff>45810</xdr:rowOff>
    </xdr:to>
    <xdr:sp macro="" textlink="">
      <xdr:nvSpPr>
        <xdr:cNvPr id="483" name="楕円 482"/>
        <xdr:cNvSpPr/>
      </xdr:nvSpPr>
      <xdr:spPr>
        <a:xfrm>
          <a:off x="7810500" y="160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62337</xdr:rowOff>
    </xdr:from>
    <xdr:ext cx="599010" cy="259045"/>
    <xdr:sp macro="" textlink="">
      <xdr:nvSpPr>
        <xdr:cNvPr id="484" name="テキスト ボックス 483"/>
        <xdr:cNvSpPr txBox="1"/>
      </xdr:nvSpPr>
      <xdr:spPr>
        <a:xfrm>
          <a:off x="7561795" y="158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101343</xdr:rowOff>
    </xdr:from>
    <xdr:to>
      <xdr:col>36</xdr:col>
      <xdr:colOff>165100</xdr:colOff>
      <xdr:row>96</xdr:row>
      <xdr:rowOff>31493</xdr:rowOff>
    </xdr:to>
    <xdr:sp macro="" textlink="">
      <xdr:nvSpPr>
        <xdr:cNvPr id="485" name="楕円 484"/>
        <xdr:cNvSpPr/>
      </xdr:nvSpPr>
      <xdr:spPr>
        <a:xfrm>
          <a:off x="6921500" y="163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48020</xdr:rowOff>
    </xdr:from>
    <xdr:ext cx="599010" cy="259045"/>
    <xdr:sp macro="" textlink="">
      <xdr:nvSpPr>
        <xdr:cNvPr id="486" name="テキスト ボックス 485"/>
        <xdr:cNvSpPr txBox="1"/>
      </xdr:nvSpPr>
      <xdr:spPr>
        <a:xfrm>
          <a:off x="6672795" y="1616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8" name="直線コネクタ 507"/>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9"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0" name="直線コネクタ 509"/>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1"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2" name="直線コネクタ 511"/>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170147</xdr:rowOff>
    </xdr:from>
    <xdr:to>
      <xdr:col>85</xdr:col>
      <xdr:colOff>127000</xdr:colOff>
      <xdr:row>37</xdr:row>
      <xdr:rowOff>109273</xdr:rowOff>
    </xdr:to>
    <xdr:cxnSp macro="">
      <xdr:nvCxnSpPr>
        <xdr:cNvPr id="513" name="直線コネクタ 512"/>
        <xdr:cNvCxnSpPr/>
      </xdr:nvCxnSpPr>
      <xdr:spPr>
        <a:xfrm>
          <a:off x="15481300" y="6342347"/>
          <a:ext cx="838200" cy="1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14"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5" name="フローチャート: 判断 514"/>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19712</xdr:rowOff>
    </xdr:from>
    <xdr:to>
      <xdr:col>81</xdr:col>
      <xdr:colOff>50800</xdr:colOff>
      <xdr:row>36</xdr:row>
      <xdr:rowOff>170147</xdr:rowOff>
    </xdr:to>
    <xdr:cxnSp macro="">
      <xdr:nvCxnSpPr>
        <xdr:cNvPr id="516" name="直線コネクタ 515"/>
        <xdr:cNvCxnSpPr/>
      </xdr:nvCxnSpPr>
      <xdr:spPr>
        <a:xfrm>
          <a:off x="14592300" y="6191912"/>
          <a:ext cx="889000" cy="1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7" name="フローチャート: 判断 516"/>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18" name="テキスト ボックス 517"/>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19712</xdr:rowOff>
    </xdr:from>
    <xdr:to>
      <xdr:col>76</xdr:col>
      <xdr:colOff>114300</xdr:colOff>
      <xdr:row>37</xdr:row>
      <xdr:rowOff>146617</xdr:rowOff>
    </xdr:to>
    <xdr:cxnSp macro="">
      <xdr:nvCxnSpPr>
        <xdr:cNvPr id="519" name="直線コネクタ 518"/>
        <xdr:cNvCxnSpPr/>
      </xdr:nvCxnSpPr>
      <xdr:spPr>
        <a:xfrm flipV="1">
          <a:off x="13703300" y="6191912"/>
          <a:ext cx="889000" cy="2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0" name="フローチャート: 判断 519"/>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1" name="テキスト ボックス 520"/>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69451</xdr:rowOff>
    </xdr:from>
    <xdr:to>
      <xdr:col>71</xdr:col>
      <xdr:colOff>177800</xdr:colOff>
      <xdr:row>37</xdr:row>
      <xdr:rowOff>146617</xdr:rowOff>
    </xdr:to>
    <xdr:cxnSp macro="">
      <xdr:nvCxnSpPr>
        <xdr:cNvPr id="522" name="直線コネクタ 521"/>
        <xdr:cNvCxnSpPr/>
      </xdr:nvCxnSpPr>
      <xdr:spPr>
        <a:xfrm>
          <a:off x="12814300" y="6413101"/>
          <a:ext cx="889000" cy="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3" name="フローチャート: 判断 522"/>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24" name="テキスト ボックス 523"/>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5" name="フローチャート: 判断 524"/>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26" name="テキスト ボックス 525"/>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58473</xdr:rowOff>
    </xdr:from>
    <xdr:to>
      <xdr:col>85</xdr:col>
      <xdr:colOff>177800</xdr:colOff>
      <xdr:row>37</xdr:row>
      <xdr:rowOff>160073</xdr:rowOff>
    </xdr:to>
    <xdr:sp macro="" textlink="">
      <xdr:nvSpPr>
        <xdr:cNvPr id="532" name="楕円 531"/>
        <xdr:cNvSpPr/>
      </xdr:nvSpPr>
      <xdr:spPr>
        <a:xfrm>
          <a:off x="16268700" y="64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81350</xdr:rowOff>
    </xdr:from>
    <xdr:ext cx="534377" cy="259045"/>
    <xdr:sp macro="" textlink="">
      <xdr:nvSpPr>
        <xdr:cNvPr id="533" name="消防費該当値テキスト"/>
        <xdr:cNvSpPr txBox="1"/>
      </xdr:nvSpPr>
      <xdr:spPr>
        <a:xfrm>
          <a:off x="16370300" y="62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119347</xdr:rowOff>
    </xdr:from>
    <xdr:to>
      <xdr:col>81</xdr:col>
      <xdr:colOff>101600</xdr:colOff>
      <xdr:row>37</xdr:row>
      <xdr:rowOff>49497</xdr:rowOff>
    </xdr:to>
    <xdr:sp macro="" textlink="">
      <xdr:nvSpPr>
        <xdr:cNvPr id="534" name="楕円 533"/>
        <xdr:cNvSpPr/>
      </xdr:nvSpPr>
      <xdr:spPr>
        <a:xfrm>
          <a:off x="15430500" y="62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66024</xdr:rowOff>
    </xdr:from>
    <xdr:ext cx="599010" cy="259045"/>
    <xdr:sp macro="" textlink="">
      <xdr:nvSpPr>
        <xdr:cNvPr id="535" name="テキスト ボックス 534"/>
        <xdr:cNvSpPr txBox="1"/>
      </xdr:nvSpPr>
      <xdr:spPr>
        <a:xfrm>
          <a:off x="15181795" y="606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140362</xdr:rowOff>
    </xdr:from>
    <xdr:to>
      <xdr:col>76</xdr:col>
      <xdr:colOff>165100</xdr:colOff>
      <xdr:row>36</xdr:row>
      <xdr:rowOff>70512</xdr:rowOff>
    </xdr:to>
    <xdr:sp macro="" textlink="">
      <xdr:nvSpPr>
        <xdr:cNvPr id="536" name="楕円 535"/>
        <xdr:cNvSpPr/>
      </xdr:nvSpPr>
      <xdr:spPr>
        <a:xfrm>
          <a:off x="14541500" y="614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87039</xdr:rowOff>
    </xdr:from>
    <xdr:ext cx="599010" cy="259045"/>
    <xdr:sp macro="" textlink="">
      <xdr:nvSpPr>
        <xdr:cNvPr id="537" name="テキスト ボックス 536"/>
        <xdr:cNvSpPr txBox="1"/>
      </xdr:nvSpPr>
      <xdr:spPr>
        <a:xfrm>
          <a:off x="14292795" y="591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95817</xdr:rowOff>
    </xdr:from>
    <xdr:to>
      <xdr:col>72</xdr:col>
      <xdr:colOff>38100</xdr:colOff>
      <xdr:row>38</xdr:row>
      <xdr:rowOff>25967</xdr:rowOff>
    </xdr:to>
    <xdr:sp macro="" textlink="">
      <xdr:nvSpPr>
        <xdr:cNvPr id="538" name="楕円 537"/>
        <xdr:cNvSpPr/>
      </xdr:nvSpPr>
      <xdr:spPr>
        <a:xfrm>
          <a:off x="13652500" y="643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42494</xdr:rowOff>
    </xdr:from>
    <xdr:ext cx="534377" cy="259045"/>
    <xdr:sp macro="" textlink="">
      <xdr:nvSpPr>
        <xdr:cNvPr id="539" name="テキスト ボックス 538"/>
        <xdr:cNvSpPr txBox="1"/>
      </xdr:nvSpPr>
      <xdr:spPr>
        <a:xfrm>
          <a:off x="13436111" y="621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18651</xdr:rowOff>
    </xdr:from>
    <xdr:to>
      <xdr:col>67</xdr:col>
      <xdr:colOff>101600</xdr:colOff>
      <xdr:row>37</xdr:row>
      <xdr:rowOff>120251</xdr:rowOff>
    </xdr:to>
    <xdr:sp macro="" textlink="">
      <xdr:nvSpPr>
        <xdr:cNvPr id="540" name="楕円 539"/>
        <xdr:cNvSpPr/>
      </xdr:nvSpPr>
      <xdr:spPr>
        <a:xfrm>
          <a:off x="12763500" y="6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136778</xdr:rowOff>
    </xdr:from>
    <xdr:ext cx="599010" cy="259045"/>
    <xdr:sp macro="" textlink="">
      <xdr:nvSpPr>
        <xdr:cNvPr id="541" name="テキスト ボックス 540"/>
        <xdr:cNvSpPr txBox="1"/>
      </xdr:nvSpPr>
      <xdr:spPr>
        <a:xfrm>
          <a:off x="12514795" y="6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5" name="直線コネクタ 564"/>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6"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7" name="直線コネクタ 566"/>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8"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9" name="直線コネクタ 568"/>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161807</xdr:rowOff>
    </xdr:from>
    <xdr:to>
      <xdr:col>85</xdr:col>
      <xdr:colOff>127000</xdr:colOff>
      <xdr:row>58</xdr:row>
      <xdr:rowOff>12336</xdr:rowOff>
    </xdr:to>
    <xdr:cxnSp macro="">
      <xdr:nvCxnSpPr>
        <xdr:cNvPr id="570" name="直線コネクタ 569"/>
        <xdr:cNvCxnSpPr/>
      </xdr:nvCxnSpPr>
      <xdr:spPr>
        <a:xfrm flipV="1">
          <a:off x="15481300" y="9934457"/>
          <a:ext cx="8382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1"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2" name="フローチャート: 判断 571"/>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101836</xdr:rowOff>
    </xdr:from>
    <xdr:to>
      <xdr:col>81</xdr:col>
      <xdr:colOff>50800</xdr:colOff>
      <xdr:row>58</xdr:row>
      <xdr:rowOff>12336</xdr:rowOff>
    </xdr:to>
    <xdr:cxnSp macro="">
      <xdr:nvCxnSpPr>
        <xdr:cNvPr id="573" name="直線コネクタ 572"/>
        <xdr:cNvCxnSpPr/>
      </xdr:nvCxnSpPr>
      <xdr:spPr>
        <a:xfrm>
          <a:off x="14592300" y="9874486"/>
          <a:ext cx="889000" cy="8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4" name="フローチャート: 判断 573"/>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5" name="テキスト ボックス 574"/>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101836</xdr:rowOff>
    </xdr:from>
    <xdr:to>
      <xdr:col>76</xdr:col>
      <xdr:colOff>114300</xdr:colOff>
      <xdr:row>58</xdr:row>
      <xdr:rowOff>10850</xdr:rowOff>
    </xdr:to>
    <xdr:cxnSp macro="">
      <xdr:nvCxnSpPr>
        <xdr:cNvPr id="576" name="直線コネクタ 575"/>
        <xdr:cNvCxnSpPr/>
      </xdr:nvCxnSpPr>
      <xdr:spPr>
        <a:xfrm flipV="1">
          <a:off x="13703300" y="9874486"/>
          <a:ext cx="889000" cy="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7" name="フローチャート: 判断 576"/>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78" name="テキスト ボックス 577"/>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10850</xdr:rowOff>
    </xdr:from>
    <xdr:to>
      <xdr:col>71</xdr:col>
      <xdr:colOff>177800</xdr:colOff>
      <xdr:row>58</xdr:row>
      <xdr:rowOff>50420</xdr:rowOff>
    </xdr:to>
    <xdr:cxnSp macro="">
      <xdr:nvCxnSpPr>
        <xdr:cNvPr id="579" name="直線コネクタ 578"/>
        <xdr:cNvCxnSpPr/>
      </xdr:nvCxnSpPr>
      <xdr:spPr>
        <a:xfrm flipV="1">
          <a:off x="12814300" y="9954950"/>
          <a:ext cx="8890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0" name="フローチャート: 判断 579"/>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1" name="テキスト ボックス 580"/>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2" name="フローチャート: 判断 581"/>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3" name="テキスト ボックス 582"/>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111007</xdr:rowOff>
    </xdr:from>
    <xdr:to>
      <xdr:col>85</xdr:col>
      <xdr:colOff>177800</xdr:colOff>
      <xdr:row>58</xdr:row>
      <xdr:rowOff>41157</xdr:rowOff>
    </xdr:to>
    <xdr:sp macro="" textlink="">
      <xdr:nvSpPr>
        <xdr:cNvPr id="589" name="楕円 588"/>
        <xdr:cNvSpPr/>
      </xdr:nvSpPr>
      <xdr:spPr>
        <a:xfrm>
          <a:off x="16268700" y="98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89434</xdr:rowOff>
    </xdr:from>
    <xdr:ext cx="599010" cy="259045"/>
    <xdr:sp macro="" textlink="">
      <xdr:nvSpPr>
        <xdr:cNvPr id="590" name="教育費該当値テキスト"/>
        <xdr:cNvSpPr txBox="1"/>
      </xdr:nvSpPr>
      <xdr:spPr>
        <a:xfrm>
          <a:off x="16370300" y="986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132986</xdr:rowOff>
    </xdr:from>
    <xdr:to>
      <xdr:col>81</xdr:col>
      <xdr:colOff>101600</xdr:colOff>
      <xdr:row>58</xdr:row>
      <xdr:rowOff>63136</xdr:rowOff>
    </xdr:to>
    <xdr:sp macro="" textlink="">
      <xdr:nvSpPr>
        <xdr:cNvPr id="591" name="楕円 590"/>
        <xdr:cNvSpPr/>
      </xdr:nvSpPr>
      <xdr:spPr>
        <a:xfrm>
          <a:off x="15430500" y="99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54263</xdr:rowOff>
    </xdr:from>
    <xdr:ext cx="599010" cy="259045"/>
    <xdr:sp macro="" textlink="">
      <xdr:nvSpPr>
        <xdr:cNvPr id="592" name="テキスト ボックス 591"/>
        <xdr:cNvSpPr txBox="1"/>
      </xdr:nvSpPr>
      <xdr:spPr>
        <a:xfrm>
          <a:off x="15181795" y="999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51036</xdr:rowOff>
    </xdr:from>
    <xdr:to>
      <xdr:col>76</xdr:col>
      <xdr:colOff>165100</xdr:colOff>
      <xdr:row>57</xdr:row>
      <xdr:rowOff>152636</xdr:rowOff>
    </xdr:to>
    <xdr:sp macro="" textlink="">
      <xdr:nvSpPr>
        <xdr:cNvPr id="593" name="楕円 592"/>
        <xdr:cNvSpPr/>
      </xdr:nvSpPr>
      <xdr:spPr>
        <a:xfrm>
          <a:off x="14541500" y="98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169163</xdr:rowOff>
    </xdr:from>
    <xdr:ext cx="599010" cy="259045"/>
    <xdr:sp macro="" textlink="">
      <xdr:nvSpPr>
        <xdr:cNvPr id="594" name="テキスト ボックス 593"/>
        <xdr:cNvSpPr txBox="1"/>
      </xdr:nvSpPr>
      <xdr:spPr>
        <a:xfrm>
          <a:off x="14292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131500</xdr:rowOff>
    </xdr:from>
    <xdr:to>
      <xdr:col>72</xdr:col>
      <xdr:colOff>38100</xdr:colOff>
      <xdr:row>58</xdr:row>
      <xdr:rowOff>61650</xdr:rowOff>
    </xdr:to>
    <xdr:sp macro="" textlink="">
      <xdr:nvSpPr>
        <xdr:cNvPr id="595" name="楕円 594"/>
        <xdr:cNvSpPr/>
      </xdr:nvSpPr>
      <xdr:spPr>
        <a:xfrm>
          <a:off x="13652500" y="99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52777</xdr:rowOff>
    </xdr:from>
    <xdr:ext cx="599010" cy="259045"/>
    <xdr:sp macro="" textlink="">
      <xdr:nvSpPr>
        <xdr:cNvPr id="596" name="テキスト ボックス 595"/>
        <xdr:cNvSpPr txBox="1"/>
      </xdr:nvSpPr>
      <xdr:spPr>
        <a:xfrm>
          <a:off x="13403795" y="999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171070</xdr:rowOff>
    </xdr:from>
    <xdr:to>
      <xdr:col>67</xdr:col>
      <xdr:colOff>101600</xdr:colOff>
      <xdr:row>58</xdr:row>
      <xdr:rowOff>101220</xdr:rowOff>
    </xdr:to>
    <xdr:sp macro="" textlink="">
      <xdr:nvSpPr>
        <xdr:cNvPr id="597" name="楕円 596"/>
        <xdr:cNvSpPr/>
      </xdr:nvSpPr>
      <xdr:spPr>
        <a:xfrm>
          <a:off x="12763500" y="99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92347</xdr:rowOff>
    </xdr:from>
    <xdr:ext cx="534377" cy="259045"/>
    <xdr:sp macro="" textlink="">
      <xdr:nvSpPr>
        <xdr:cNvPr id="598" name="テキスト ボックス 597"/>
        <xdr:cNvSpPr txBox="1"/>
      </xdr:nvSpPr>
      <xdr:spPr>
        <a:xfrm>
          <a:off x="12547111" y="100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2" name="直線コネクタ 621"/>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3"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5"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6" name="直線コネクタ 625"/>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38512</xdr:rowOff>
    </xdr:from>
    <xdr:to>
      <xdr:col>85</xdr:col>
      <xdr:colOff>127000</xdr:colOff>
      <xdr:row>79</xdr:row>
      <xdr:rowOff>42559</xdr:rowOff>
    </xdr:to>
    <xdr:cxnSp macro="">
      <xdr:nvCxnSpPr>
        <xdr:cNvPr id="627" name="直線コネクタ 626"/>
        <xdr:cNvCxnSpPr/>
      </xdr:nvCxnSpPr>
      <xdr:spPr>
        <a:xfrm flipV="1">
          <a:off x="15481300" y="13583062"/>
          <a:ext cx="8382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28"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9" name="フローチャート: 判断 628"/>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42559</xdr:rowOff>
    </xdr:from>
    <xdr:to>
      <xdr:col>81</xdr:col>
      <xdr:colOff>50800</xdr:colOff>
      <xdr:row>79</xdr:row>
      <xdr:rowOff>43428</xdr:rowOff>
    </xdr:to>
    <xdr:cxnSp macro="">
      <xdr:nvCxnSpPr>
        <xdr:cNvPr id="630" name="直線コネクタ 629"/>
        <xdr:cNvCxnSpPr/>
      </xdr:nvCxnSpPr>
      <xdr:spPr>
        <a:xfrm flipV="1">
          <a:off x="14592300" y="13587109"/>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1" name="フローチャート: 判断 630"/>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2" name="テキスト ボックス 631"/>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42683</xdr:rowOff>
    </xdr:from>
    <xdr:to>
      <xdr:col>76</xdr:col>
      <xdr:colOff>114300</xdr:colOff>
      <xdr:row>79</xdr:row>
      <xdr:rowOff>43428</xdr:rowOff>
    </xdr:to>
    <xdr:cxnSp macro="">
      <xdr:nvCxnSpPr>
        <xdr:cNvPr id="633" name="直線コネクタ 632"/>
        <xdr:cNvCxnSpPr/>
      </xdr:nvCxnSpPr>
      <xdr:spPr>
        <a:xfrm>
          <a:off x="13703300" y="13587233"/>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4" name="フローチャート: 判断 633"/>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5" name="テキスト ボックス 634"/>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41737</xdr:rowOff>
    </xdr:from>
    <xdr:to>
      <xdr:col>71</xdr:col>
      <xdr:colOff>177800</xdr:colOff>
      <xdr:row>79</xdr:row>
      <xdr:rowOff>42683</xdr:rowOff>
    </xdr:to>
    <xdr:cxnSp macro="">
      <xdr:nvCxnSpPr>
        <xdr:cNvPr id="636" name="直線コネクタ 635"/>
        <xdr:cNvCxnSpPr/>
      </xdr:nvCxnSpPr>
      <xdr:spPr>
        <a:xfrm>
          <a:off x="12814300" y="13586287"/>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7" name="フローチャート: 判断 636"/>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38" name="テキスト ボックス 637"/>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9" name="フローチャート: 判断 638"/>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0" name="テキスト ボックス 639"/>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159162</xdr:rowOff>
    </xdr:from>
    <xdr:to>
      <xdr:col>85</xdr:col>
      <xdr:colOff>177800</xdr:colOff>
      <xdr:row>79</xdr:row>
      <xdr:rowOff>89312</xdr:rowOff>
    </xdr:to>
    <xdr:sp macro="" textlink="">
      <xdr:nvSpPr>
        <xdr:cNvPr id="646" name="楕円 645"/>
        <xdr:cNvSpPr/>
      </xdr:nvSpPr>
      <xdr:spPr>
        <a:xfrm>
          <a:off x="16268700" y="135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47" name="災害復旧費該当値テキスト"/>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163209</xdr:rowOff>
    </xdr:from>
    <xdr:to>
      <xdr:col>81</xdr:col>
      <xdr:colOff>101600</xdr:colOff>
      <xdr:row>79</xdr:row>
      <xdr:rowOff>93359</xdr:rowOff>
    </xdr:to>
    <xdr:sp macro="" textlink="">
      <xdr:nvSpPr>
        <xdr:cNvPr id="648" name="楕円 647"/>
        <xdr:cNvSpPr/>
      </xdr:nvSpPr>
      <xdr:spPr>
        <a:xfrm>
          <a:off x="15430500" y="135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84486</xdr:rowOff>
    </xdr:from>
    <xdr:ext cx="378565" cy="259045"/>
    <xdr:sp macro="" textlink="">
      <xdr:nvSpPr>
        <xdr:cNvPr id="649" name="テキスト ボックス 648"/>
        <xdr:cNvSpPr txBox="1"/>
      </xdr:nvSpPr>
      <xdr:spPr>
        <a:xfrm>
          <a:off x="15292017" y="1362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164078</xdr:rowOff>
    </xdr:from>
    <xdr:to>
      <xdr:col>76</xdr:col>
      <xdr:colOff>165100</xdr:colOff>
      <xdr:row>79</xdr:row>
      <xdr:rowOff>94228</xdr:rowOff>
    </xdr:to>
    <xdr:sp macro="" textlink="">
      <xdr:nvSpPr>
        <xdr:cNvPr id="650" name="楕円 649"/>
        <xdr:cNvSpPr/>
      </xdr:nvSpPr>
      <xdr:spPr>
        <a:xfrm>
          <a:off x="14541500" y="135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85355</xdr:rowOff>
    </xdr:from>
    <xdr:ext cx="378565" cy="259045"/>
    <xdr:sp macro="" textlink="">
      <xdr:nvSpPr>
        <xdr:cNvPr id="651" name="テキスト ボックス 650"/>
        <xdr:cNvSpPr txBox="1"/>
      </xdr:nvSpPr>
      <xdr:spPr>
        <a:xfrm>
          <a:off x="14403017" y="1362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163333</xdr:rowOff>
    </xdr:from>
    <xdr:to>
      <xdr:col>72</xdr:col>
      <xdr:colOff>38100</xdr:colOff>
      <xdr:row>79</xdr:row>
      <xdr:rowOff>93483</xdr:rowOff>
    </xdr:to>
    <xdr:sp macro="" textlink="">
      <xdr:nvSpPr>
        <xdr:cNvPr id="652" name="楕円 651"/>
        <xdr:cNvSpPr/>
      </xdr:nvSpPr>
      <xdr:spPr>
        <a:xfrm>
          <a:off x="13652500" y="135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84610</xdr:rowOff>
    </xdr:from>
    <xdr:ext cx="378565" cy="259045"/>
    <xdr:sp macro="" textlink="">
      <xdr:nvSpPr>
        <xdr:cNvPr id="653" name="テキスト ボックス 652"/>
        <xdr:cNvSpPr txBox="1"/>
      </xdr:nvSpPr>
      <xdr:spPr>
        <a:xfrm>
          <a:off x="13514017" y="13629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162387</xdr:rowOff>
    </xdr:from>
    <xdr:to>
      <xdr:col>67</xdr:col>
      <xdr:colOff>101600</xdr:colOff>
      <xdr:row>79</xdr:row>
      <xdr:rowOff>92537</xdr:rowOff>
    </xdr:to>
    <xdr:sp macro="" textlink="">
      <xdr:nvSpPr>
        <xdr:cNvPr id="654" name="楕円 653"/>
        <xdr:cNvSpPr/>
      </xdr:nvSpPr>
      <xdr:spPr>
        <a:xfrm>
          <a:off x="127635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83664</xdr:rowOff>
    </xdr:from>
    <xdr:ext cx="469744" cy="259045"/>
    <xdr:sp macro="" textlink="">
      <xdr:nvSpPr>
        <xdr:cNvPr id="655" name="テキスト ボックス 654"/>
        <xdr:cNvSpPr txBox="1"/>
      </xdr:nvSpPr>
      <xdr:spPr>
        <a:xfrm>
          <a:off x="12579428" y="1362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9" name="直線コネクタ 678"/>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0"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1" name="直線コネクタ 680"/>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2"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3" name="直線コネクタ 682"/>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19820</xdr:rowOff>
    </xdr:from>
    <xdr:to>
      <xdr:col>85</xdr:col>
      <xdr:colOff>127000</xdr:colOff>
      <xdr:row>95</xdr:row>
      <xdr:rowOff>66078</xdr:rowOff>
    </xdr:to>
    <xdr:cxnSp macro="">
      <xdr:nvCxnSpPr>
        <xdr:cNvPr id="684" name="直線コネクタ 683"/>
        <xdr:cNvCxnSpPr/>
      </xdr:nvCxnSpPr>
      <xdr:spPr>
        <a:xfrm flipV="1">
          <a:off x="15481300" y="16307570"/>
          <a:ext cx="838200" cy="4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85" name="公債費平均値テキスト"/>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6" name="フローチャート: 判断 685"/>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66078</xdr:rowOff>
    </xdr:from>
    <xdr:to>
      <xdr:col>81</xdr:col>
      <xdr:colOff>50800</xdr:colOff>
      <xdr:row>96</xdr:row>
      <xdr:rowOff>51960</xdr:rowOff>
    </xdr:to>
    <xdr:cxnSp macro="">
      <xdr:nvCxnSpPr>
        <xdr:cNvPr id="687" name="直線コネクタ 686"/>
        <xdr:cNvCxnSpPr/>
      </xdr:nvCxnSpPr>
      <xdr:spPr>
        <a:xfrm flipV="1">
          <a:off x="14592300" y="16353828"/>
          <a:ext cx="889000" cy="15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8" name="フローチャート: 判断 687"/>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89" name="テキスト ボックス 688"/>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51960</xdr:rowOff>
    </xdr:from>
    <xdr:to>
      <xdr:col>76</xdr:col>
      <xdr:colOff>114300</xdr:colOff>
      <xdr:row>96</xdr:row>
      <xdr:rowOff>83308</xdr:rowOff>
    </xdr:to>
    <xdr:cxnSp macro="">
      <xdr:nvCxnSpPr>
        <xdr:cNvPr id="690" name="直線コネクタ 689"/>
        <xdr:cNvCxnSpPr/>
      </xdr:nvCxnSpPr>
      <xdr:spPr>
        <a:xfrm flipV="1">
          <a:off x="13703300" y="16511160"/>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1" name="フローチャート: 判断 690"/>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2" name="テキスト ボックス 691"/>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83308</xdr:rowOff>
    </xdr:from>
    <xdr:to>
      <xdr:col>71</xdr:col>
      <xdr:colOff>177800</xdr:colOff>
      <xdr:row>96</xdr:row>
      <xdr:rowOff>87021</xdr:rowOff>
    </xdr:to>
    <xdr:cxnSp macro="">
      <xdr:nvCxnSpPr>
        <xdr:cNvPr id="693" name="直線コネクタ 692"/>
        <xdr:cNvCxnSpPr/>
      </xdr:nvCxnSpPr>
      <xdr:spPr>
        <a:xfrm flipV="1">
          <a:off x="12814300" y="1654250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4" name="フローチャート: 判断 693"/>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695" name="テキスト ボックス 694"/>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6" name="フローチャート: 判断 695"/>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697" name="テキスト ボックス 696"/>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140470</xdr:rowOff>
    </xdr:from>
    <xdr:to>
      <xdr:col>85</xdr:col>
      <xdr:colOff>177800</xdr:colOff>
      <xdr:row>95</xdr:row>
      <xdr:rowOff>70620</xdr:rowOff>
    </xdr:to>
    <xdr:sp macro="" textlink="">
      <xdr:nvSpPr>
        <xdr:cNvPr id="703" name="楕円 702"/>
        <xdr:cNvSpPr/>
      </xdr:nvSpPr>
      <xdr:spPr>
        <a:xfrm>
          <a:off x="16268700" y="162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163347</xdr:rowOff>
    </xdr:from>
    <xdr:ext cx="599010" cy="259045"/>
    <xdr:sp macro="" textlink="">
      <xdr:nvSpPr>
        <xdr:cNvPr id="704" name="公債費該当値テキスト"/>
        <xdr:cNvSpPr txBox="1"/>
      </xdr:nvSpPr>
      <xdr:spPr>
        <a:xfrm>
          <a:off x="16370300" y="1610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15278</xdr:rowOff>
    </xdr:from>
    <xdr:to>
      <xdr:col>81</xdr:col>
      <xdr:colOff>101600</xdr:colOff>
      <xdr:row>95</xdr:row>
      <xdr:rowOff>116878</xdr:rowOff>
    </xdr:to>
    <xdr:sp macro="" textlink="">
      <xdr:nvSpPr>
        <xdr:cNvPr id="705" name="楕円 704"/>
        <xdr:cNvSpPr/>
      </xdr:nvSpPr>
      <xdr:spPr>
        <a:xfrm>
          <a:off x="15430500" y="163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133405</xdr:rowOff>
    </xdr:from>
    <xdr:ext cx="599010" cy="259045"/>
    <xdr:sp macro="" textlink="">
      <xdr:nvSpPr>
        <xdr:cNvPr id="706" name="テキスト ボックス 705"/>
        <xdr:cNvSpPr txBox="1"/>
      </xdr:nvSpPr>
      <xdr:spPr>
        <a:xfrm>
          <a:off x="15181795" y="1607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1160</xdr:rowOff>
    </xdr:from>
    <xdr:to>
      <xdr:col>76</xdr:col>
      <xdr:colOff>165100</xdr:colOff>
      <xdr:row>96</xdr:row>
      <xdr:rowOff>102760</xdr:rowOff>
    </xdr:to>
    <xdr:sp macro="" textlink="">
      <xdr:nvSpPr>
        <xdr:cNvPr id="707" name="楕円 706"/>
        <xdr:cNvSpPr/>
      </xdr:nvSpPr>
      <xdr:spPr>
        <a:xfrm>
          <a:off x="14541500" y="164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119287</xdr:rowOff>
    </xdr:from>
    <xdr:ext cx="599010" cy="259045"/>
    <xdr:sp macro="" textlink="">
      <xdr:nvSpPr>
        <xdr:cNvPr id="708" name="テキスト ボックス 707"/>
        <xdr:cNvSpPr txBox="1"/>
      </xdr:nvSpPr>
      <xdr:spPr>
        <a:xfrm>
          <a:off x="14292795" y="1623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32508</xdr:rowOff>
    </xdr:from>
    <xdr:to>
      <xdr:col>72</xdr:col>
      <xdr:colOff>38100</xdr:colOff>
      <xdr:row>96</xdr:row>
      <xdr:rowOff>134108</xdr:rowOff>
    </xdr:to>
    <xdr:sp macro="" textlink="">
      <xdr:nvSpPr>
        <xdr:cNvPr id="709" name="楕円 708"/>
        <xdr:cNvSpPr/>
      </xdr:nvSpPr>
      <xdr:spPr>
        <a:xfrm>
          <a:off x="13652500" y="16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150635</xdr:rowOff>
    </xdr:from>
    <xdr:ext cx="599010" cy="259045"/>
    <xdr:sp macro="" textlink="">
      <xdr:nvSpPr>
        <xdr:cNvPr id="710" name="テキスト ボックス 709"/>
        <xdr:cNvSpPr txBox="1"/>
      </xdr:nvSpPr>
      <xdr:spPr>
        <a:xfrm>
          <a:off x="13403795" y="1626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36221</xdr:rowOff>
    </xdr:from>
    <xdr:to>
      <xdr:col>67</xdr:col>
      <xdr:colOff>101600</xdr:colOff>
      <xdr:row>96</xdr:row>
      <xdr:rowOff>137821</xdr:rowOff>
    </xdr:to>
    <xdr:sp macro="" textlink="">
      <xdr:nvSpPr>
        <xdr:cNvPr id="711" name="楕円 710"/>
        <xdr:cNvSpPr/>
      </xdr:nvSpPr>
      <xdr:spPr>
        <a:xfrm>
          <a:off x="12763500" y="164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154348</xdr:rowOff>
    </xdr:from>
    <xdr:ext cx="599010" cy="259045"/>
    <xdr:sp macro="" textlink="">
      <xdr:nvSpPr>
        <xdr:cNvPr id="712" name="テキスト ボックス 711"/>
        <xdr:cNvSpPr txBox="1"/>
      </xdr:nvSpPr>
      <xdr:spPr>
        <a:xfrm>
          <a:off x="12514795" y="162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4" name="直線コネクタ 733"/>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5"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7"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8" name="直線コネクタ 737"/>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0"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1" name="フローチャート: 判断 740"/>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3" name="フローチャート: 判断 742"/>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4" name="テキスト ボックス 743"/>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6" name="フローチャート: 判断 745"/>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7" name="テキスト ボックス 746"/>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9" name="フローチャート: 判断 748"/>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0" name="テキスト ボックス 749"/>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1" name="フローチャート: 判断 750"/>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2" name="テキスト ボックス 751"/>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59"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4" name="フローチャート: 判断 80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6" name="フローチャート: 判断 805"/>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7" name="テキスト ボックス 806"/>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0" name="テキスト ボックス 819"/>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・農林水産業費については、農業施設の屋上防水改修工事の実施によるものである。</a:t>
          </a:r>
          <a:endParaRPr lang="ja-JP" altLang="ja-JP" sz="1400">
            <a:effectLst/>
          </a:endParaRPr>
        </a:p>
        <a:p>
          <a:r>
            <a:rPr kumimoji="1" lang="ja-JP" altLang="ja-JP" sz="1100">
              <a:solidFill>
                <a:schemeClr val="dk1"/>
              </a:solidFill>
              <a:effectLst/>
              <a:latin typeface="+mn-lt"/>
              <a:ea typeface="+mn-ea"/>
              <a:cs typeface="+mn-cs"/>
            </a:rPr>
            <a:t>・商工費については、市街地街路灯ＬＥＤ化改修事業の実施によるものである。</a:t>
          </a:r>
          <a:endParaRPr lang="ja-JP" altLang="ja-JP" sz="1400">
            <a:effectLst/>
          </a:endParaRPr>
        </a:p>
        <a:p>
          <a:r>
            <a:rPr kumimoji="1" lang="ja-JP" altLang="ja-JP" sz="1100">
              <a:solidFill>
                <a:schemeClr val="dk1"/>
              </a:solidFill>
              <a:effectLst/>
              <a:latin typeface="+mn-lt"/>
              <a:ea typeface="+mn-ea"/>
              <a:cs typeface="+mn-cs"/>
            </a:rPr>
            <a:t>・土木については、公営住宅新築建替事業や、河川改修事業、橋梁長寿命化事業等の実施によるものである。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交付税の減少や、物価上昇、人件費高騰による歳出総額の増加により、令和４年度財政運営では財政調整基金を取崩すこととなった。今後も、歳出削減や財源確保に努め、将来負担の軽減に向け、健全な財政運営を行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北海道浦臼町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当町における一般会計、事業会計並びに特別会計については、全てにおいて実質赤字を計上している会計は無く、健全経営である。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81</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82</v>
      </c>
      <c r="C2" s="178"/>
      <c r="D2" s="179"/>
    </row>
    <row r="3" spans="1:119" ht="18.75" customHeight="1" thickBot="1" x14ac:dyDescent="0.2">
      <c r="A3" s="177"/>
      <c r="B3" s="588" t="s">
        <v>83</v>
      </c>
      <c r="C3" s="589"/>
      <c r="D3" s="589"/>
      <c r="E3" s="590"/>
      <c r="F3" s="590"/>
      <c r="G3" s="590"/>
      <c r="H3" s="590"/>
      <c r="I3" s="590"/>
      <c r="J3" s="590"/>
      <c r="K3" s="590"/>
      <c r="L3" s="590" t="s">
        <v>84</v>
      </c>
      <c r="M3" s="590"/>
      <c r="N3" s="590"/>
      <c r="O3" s="590"/>
      <c r="P3" s="590"/>
      <c r="Q3" s="590"/>
      <c r="R3" s="593"/>
      <c r="S3" s="593"/>
      <c r="T3" s="593"/>
      <c r="U3" s="593"/>
      <c r="V3" s="594"/>
      <c r="W3" s="484" t="s">
        <v>85</v>
      </c>
      <c r="X3" s="485"/>
      <c r="Y3" s="485"/>
      <c r="Z3" s="485"/>
      <c r="AA3" s="485"/>
      <c r="AB3" s="589"/>
      <c r="AC3" s="593" t="s">
        <v>86</v>
      </c>
      <c r="AD3" s="485"/>
      <c r="AE3" s="485"/>
      <c r="AF3" s="485"/>
      <c r="AG3" s="485"/>
      <c r="AH3" s="485"/>
      <c r="AI3" s="485"/>
      <c r="AJ3" s="485"/>
      <c r="AK3" s="485"/>
      <c r="AL3" s="555"/>
      <c r="AM3" s="484" t="s">
        <v>87</v>
      </c>
      <c r="AN3" s="485"/>
      <c r="AO3" s="485"/>
      <c r="AP3" s="485"/>
      <c r="AQ3" s="485"/>
      <c r="AR3" s="485"/>
      <c r="AS3" s="485"/>
      <c r="AT3" s="485"/>
      <c r="AU3" s="485"/>
      <c r="AV3" s="485"/>
      <c r="AW3" s="485"/>
      <c r="AX3" s="555"/>
      <c r="AY3" s="547" t="s">
        <v>1</v>
      </c>
      <c r="AZ3" s="548"/>
      <c r="BA3" s="548"/>
      <c r="BB3" s="548"/>
      <c r="BC3" s="548"/>
      <c r="BD3" s="548"/>
      <c r="BE3" s="548"/>
      <c r="BF3" s="548"/>
      <c r="BG3" s="548"/>
      <c r="BH3" s="548"/>
      <c r="BI3" s="548"/>
      <c r="BJ3" s="548"/>
      <c r="BK3" s="548"/>
      <c r="BL3" s="548"/>
      <c r="BM3" s="597"/>
      <c r="BN3" s="484" t="s">
        <v>88</v>
      </c>
      <c r="BO3" s="485"/>
      <c r="BP3" s="485"/>
      <c r="BQ3" s="485"/>
      <c r="BR3" s="485"/>
      <c r="BS3" s="485"/>
      <c r="BT3" s="485"/>
      <c r="BU3" s="555"/>
      <c r="BV3" s="484" t="s">
        <v>89</v>
      </c>
      <c r="BW3" s="485"/>
      <c r="BX3" s="485"/>
      <c r="BY3" s="485"/>
      <c r="BZ3" s="485"/>
      <c r="CA3" s="485"/>
      <c r="CB3" s="485"/>
      <c r="CC3" s="555"/>
      <c r="CD3" s="547" t="s">
        <v>1</v>
      </c>
      <c r="CE3" s="548"/>
      <c r="CF3" s="548"/>
      <c r="CG3" s="548"/>
      <c r="CH3" s="548"/>
      <c r="CI3" s="548"/>
      <c r="CJ3" s="548"/>
      <c r="CK3" s="548"/>
      <c r="CL3" s="548"/>
      <c r="CM3" s="548"/>
      <c r="CN3" s="548"/>
      <c r="CO3" s="548"/>
      <c r="CP3" s="548"/>
      <c r="CQ3" s="548"/>
      <c r="CR3" s="548"/>
      <c r="CS3" s="597"/>
      <c r="CT3" s="484" t="s">
        <v>90</v>
      </c>
      <c r="CU3" s="485"/>
      <c r="CV3" s="485"/>
      <c r="CW3" s="485"/>
      <c r="CX3" s="485"/>
      <c r="CY3" s="485"/>
      <c r="CZ3" s="485"/>
      <c r="DA3" s="555"/>
      <c r="DB3" s="484" t="s">
        <v>91</v>
      </c>
      <c r="DC3" s="485"/>
      <c r="DD3" s="485"/>
      <c r="DE3" s="485"/>
      <c r="DF3" s="485"/>
      <c r="DG3" s="485"/>
      <c r="DH3" s="485"/>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1"/>
      <c r="AN4" s="441"/>
      <c r="AO4" s="441"/>
      <c r="AP4" s="441"/>
      <c r="AQ4" s="441"/>
      <c r="AR4" s="441"/>
      <c r="AS4" s="441"/>
      <c r="AT4" s="441"/>
      <c r="AU4" s="441"/>
      <c r="AV4" s="441"/>
      <c r="AW4" s="441"/>
      <c r="AX4" s="596"/>
      <c r="AY4" s="407" t="s">
        <v>92</v>
      </c>
      <c r="AZ4" s="408"/>
      <c r="BA4" s="408"/>
      <c r="BB4" s="408"/>
      <c r="BC4" s="408"/>
      <c r="BD4" s="408"/>
      <c r="BE4" s="408"/>
      <c r="BF4" s="408"/>
      <c r="BG4" s="408"/>
      <c r="BH4" s="408"/>
      <c r="BI4" s="408"/>
      <c r="BJ4" s="408"/>
      <c r="BK4" s="408"/>
      <c r="BL4" s="408"/>
      <c r="BM4" s="409"/>
      <c r="BN4" s="410">
        <v>4061163</v>
      </c>
      <c r="BO4" s="411"/>
      <c r="BP4" s="411"/>
      <c r="BQ4" s="411"/>
      <c r="BR4" s="411"/>
      <c r="BS4" s="411"/>
      <c r="BT4" s="411"/>
      <c r="BU4" s="412"/>
      <c r="BV4" s="410">
        <v>4183393</v>
      </c>
      <c r="BW4" s="411"/>
      <c r="BX4" s="411"/>
      <c r="BY4" s="411"/>
      <c r="BZ4" s="411"/>
      <c r="CA4" s="411"/>
      <c r="CB4" s="411"/>
      <c r="CC4" s="412"/>
      <c r="CD4" s="581" t="s">
        <v>93</v>
      </c>
      <c r="CE4" s="582"/>
      <c r="CF4" s="582"/>
      <c r="CG4" s="582"/>
      <c r="CH4" s="582"/>
      <c r="CI4" s="582"/>
      <c r="CJ4" s="582"/>
      <c r="CK4" s="582"/>
      <c r="CL4" s="582"/>
      <c r="CM4" s="582"/>
      <c r="CN4" s="582"/>
      <c r="CO4" s="582"/>
      <c r="CP4" s="582"/>
      <c r="CQ4" s="582"/>
      <c r="CR4" s="582"/>
      <c r="CS4" s="583"/>
      <c r="CT4" s="584">
        <v>5.2</v>
      </c>
      <c r="CU4" s="585"/>
      <c r="CV4" s="585"/>
      <c r="CW4" s="585"/>
      <c r="CX4" s="585"/>
      <c r="CY4" s="585"/>
      <c r="CZ4" s="585"/>
      <c r="DA4" s="586"/>
      <c r="DB4" s="584">
        <v>13.7</v>
      </c>
      <c r="DC4" s="585"/>
      <c r="DD4" s="585"/>
      <c r="DE4" s="585"/>
      <c r="DF4" s="585"/>
      <c r="DG4" s="585"/>
      <c r="DH4" s="585"/>
      <c r="DI4" s="586"/>
    </row>
    <row r="5" spans="1:119" ht="18.75" customHeight="1" x14ac:dyDescent="0.15">
      <c r="A5" s="177"/>
      <c r="B5" s="591"/>
      <c r="C5" s="442"/>
      <c r="D5" s="442"/>
      <c r="E5" s="592"/>
      <c r="F5" s="592"/>
      <c r="G5" s="592"/>
      <c r="H5" s="592"/>
      <c r="I5" s="592"/>
      <c r="J5" s="592"/>
      <c r="K5" s="592"/>
      <c r="L5" s="592"/>
      <c r="M5" s="592"/>
      <c r="N5" s="592"/>
      <c r="O5" s="592"/>
      <c r="P5" s="592"/>
      <c r="Q5" s="592"/>
      <c r="R5" s="440"/>
      <c r="S5" s="440"/>
      <c r="T5" s="440"/>
      <c r="U5" s="440"/>
      <c r="V5" s="595"/>
      <c r="W5" s="511"/>
      <c r="X5" s="441"/>
      <c r="Y5" s="441"/>
      <c r="Z5" s="441"/>
      <c r="AA5" s="441"/>
      <c r="AB5" s="442"/>
      <c r="AC5" s="440"/>
      <c r="AD5" s="441"/>
      <c r="AE5" s="441"/>
      <c r="AF5" s="441"/>
      <c r="AG5" s="441"/>
      <c r="AH5" s="441"/>
      <c r="AI5" s="441"/>
      <c r="AJ5" s="441"/>
      <c r="AK5" s="441"/>
      <c r="AL5" s="596"/>
      <c r="AM5" s="474" t="s">
        <v>94</v>
      </c>
      <c r="AN5" s="389"/>
      <c r="AO5" s="389"/>
      <c r="AP5" s="389"/>
      <c r="AQ5" s="389"/>
      <c r="AR5" s="389"/>
      <c r="AS5" s="389"/>
      <c r="AT5" s="390"/>
      <c r="AU5" s="462" t="s">
        <v>95</v>
      </c>
      <c r="AV5" s="463"/>
      <c r="AW5" s="463"/>
      <c r="AX5" s="463"/>
      <c r="AY5" s="395" t="s">
        <v>96</v>
      </c>
      <c r="AZ5" s="396"/>
      <c r="BA5" s="396"/>
      <c r="BB5" s="396"/>
      <c r="BC5" s="396"/>
      <c r="BD5" s="396"/>
      <c r="BE5" s="396"/>
      <c r="BF5" s="396"/>
      <c r="BG5" s="396"/>
      <c r="BH5" s="396"/>
      <c r="BI5" s="396"/>
      <c r="BJ5" s="396"/>
      <c r="BK5" s="396"/>
      <c r="BL5" s="396"/>
      <c r="BM5" s="397"/>
      <c r="BN5" s="415">
        <v>3770508</v>
      </c>
      <c r="BO5" s="416"/>
      <c r="BP5" s="416"/>
      <c r="BQ5" s="416"/>
      <c r="BR5" s="416"/>
      <c r="BS5" s="416"/>
      <c r="BT5" s="416"/>
      <c r="BU5" s="417"/>
      <c r="BV5" s="415">
        <v>3874748</v>
      </c>
      <c r="BW5" s="416"/>
      <c r="BX5" s="416"/>
      <c r="BY5" s="416"/>
      <c r="BZ5" s="416"/>
      <c r="CA5" s="416"/>
      <c r="CB5" s="416"/>
      <c r="CC5" s="417"/>
      <c r="CD5" s="424" t="s">
        <v>97</v>
      </c>
      <c r="CE5" s="369"/>
      <c r="CF5" s="369"/>
      <c r="CG5" s="369"/>
      <c r="CH5" s="369"/>
      <c r="CI5" s="369"/>
      <c r="CJ5" s="369"/>
      <c r="CK5" s="369"/>
      <c r="CL5" s="369"/>
      <c r="CM5" s="369"/>
      <c r="CN5" s="369"/>
      <c r="CO5" s="369"/>
      <c r="CP5" s="369"/>
      <c r="CQ5" s="369"/>
      <c r="CR5" s="369"/>
      <c r="CS5" s="425"/>
      <c r="CT5" s="385">
        <v>84.5</v>
      </c>
      <c r="CU5" s="386"/>
      <c r="CV5" s="386"/>
      <c r="CW5" s="386"/>
      <c r="CX5" s="386"/>
      <c r="CY5" s="386"/>
      <c r="CZ5" s="386"/>
      <c r="DA5" s="387"/>
      <c r="DB5" s="385">
        <v>73.599999999999994</v>
      </c>
      <c r="DC5" s="386"/>
      <c r="DD5" s="386"/>
      <c r="DE5" s="386"/>
      <c r="DF5" s="386"/>
      <c r="DG5" s="386"/>
      <c r="DH5" s="386"/>
      <c r="DI5" s="387"/>
    </row>
    <row r="6" spans="1:119" ht="18.75" customHeight="1" x14ac:dyDescent="0.15">
      <c r="A6" s="177"/>
      <c r="B6" s="561" t="s">
        <v>98</v>
      </c>
      <c r="C6" s="439"/>
      <c r="D6" s="439"/>
      <c r="E6" s="562"/>
      <c r="F6" s="562"/>
      <c r="G6" s="562"/>
      <c r="H6" s="562"/>
      <c r="I6" s="562"/>
      <c r="J6" s="562"/>
      <c r="K6" s="562"/>
      <c r="L6" s="562" t="s">
        <v>99</v>
      </c>
      <c r="M6" s="562"/>
      <c r="N6" s="562"/>
      <c r="O6" s="562"/>
      <c r="P6" s="562"/>
      <c r="Q6" s="562"/>
      <c r="R6" s="437"/>
      <c r="S6" s="437"/>
      <c r="T6" s="437"/>
      <c r="U6" s="437"/>
      <c r="V6" s="568"/>
      <c r="W6" s="496" t="s">
        <v>100</v>
      </c>
      <c r="X6" s="438"/>
      <c r="Y6" s="438"/>
      <c r="Z6" s="438"/>
      <c r="AA6" s="438"/>
      <c r="AB6" s="439"/>
      <c r="AC6" s="573" t="s">
        <v>101</v>
      </c>
      <c r="AD6" s="574"/>
      <c r="AE6" s="574"/>
      <c r="AF6" s="574"/>
      <c r="AG6" s="574"/>
      <c r="AH6" s="574"/>
      <c r="AI6" s="574"/>
      <c r="AJ6" s="574"/>
      <c r="AK6" s="574"/>
      <c r="AL6" s="575"/>
      <c r="AM6" s="474" t="s">
        <v>102</v>
      </c>
      <c r="AN6" s="389"/>
      <c r="AO6" s="389"/>
      <c r="AP6" s="389"/>
      <c r="AQ6" s="389"/>
      <c r="AR6" s="389"/>
      <c r="AS6" s="389"/>
      <c r="AT6" s="390"/>
      <c r="AU6" s="462" t="s">
        <v>95</v>
      </c>
      <c r="AV6" s="463"/>
      <c r="AW6" s="463"/>
      <c r="AX6" s="463"/>
      <c r="AY6" s="395" t="s">
        <v>103</v>
      </c>
      <c r="AZ6" s="396"/>
      <c r="BA6" s="396"/>
      <c r="BB6" s="396"/>
      <c r="BC6" s="396"/>
      <c r="BD6" s="396"/>
      <c r="BE6" s="396"/>
      <c r="BF6" s="396"/>
      <c r="BG6" s="396"/>
      <c r="BH6" s="396"/>
      <c r="BI6" s="396"/>
      <c r="BJ6" s="396"/>
      <c r="BK6" s="396"/>
      <c r="BL6" s="396"/>
      <c r="BM6" s="397"/>
      <c r="BN6" s="415">
        <v>290655</v>
      </c>
      <c r="BO6" s="416"/>
      <c r="BP6" s="416"/>
      <c r="BQ6" s="416"/>
      <c r="BR6" s="416"/>
      <c r="BS6" s="416"/>
      <c r="BT6" s="416"/>
      <c r="BU6" s="417"/>
      <c r="BV6" s="415">
        <v>308645</v>
      </c>
      <c r="BW6" s="416"/>
      <c r="BX6" s="416"/>
      <c r="BY6" s="416"/>
      <c r="BZ6" s="416"/>
      <c r="CA6" s="416"/>
      <c r="CB6" s="416"/>
      <c r="CC6" s="417"/>
      <c r="CD6" s="424" t="s">
        <v>104</v>
      </c>
      <c r="CE6" s="369"/>
      <c r="CF6" s="369"/>
      <c r="CG6" s="369"/>
      <c r="CH6" s="369"/>
      <c r="CI6" s="369"/>
      <c r="CJ6" s="369"/>
      <c r="CK6" s="369"/>
      <c r="CL6" s="369"/>
      <c r="CM6" s="369"/>
      <c r="CN6" s="369"/>
      <c r="CO6" s="369"/>
      <c r="CP6" s="369"/>
      <c r="CQ6" s="369"/>
      <c r="CR6" s="369"/>
      <c r="CS6" s="425"/>
      <c r="CT6" s="558">
        <v>85.2</v>
      </c>
      <c r="CU6" s="559"/>
      <c r="CV6" s="559"/>
      <c r="CW6" s="559"/>
      <c r="CX6" s="559"/>
      <c r="CY6" s="559"/>
      <c r="CZ6" s="559"/>
      <c r="DA6" s="560"/>
      <c r="DB6" s="558">
        <v>75.900000000000006</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74" t="s">
        <v>105</v>
      </c>
      <c r="AN7" s="389"/>
      <c r="AO7" s="389"/>
      <c r="AP7" s="389"/>
      <c r="AQ7" s="389"/>
      <c r="AR7" s="389"/>
      <c r="AS7" s="389"/>
      <c r="AT7" s="390"/>
      <c r="AU7" s="462" t="s">
        <v>95</v>
      </c>
      <c r="AV7" s="463"/>
      <c r="AW7" s="463"/>
      <c r="AX7" s="463"/>
      <c r="AY7" s="395" t="s">
        <v>106</v>
      </c>
      <c r="AZ7" s="396"/>
      <c r="BA7" s="396"/>
      <c r="BB7" s="396"/>
      <c r="BC7" s="396"/>
      <c r="BD7" s="396"/>
      <c r="BE7" s="396"/>
      <c r="BF7" s="396"/>
      <c r="BG7" s="396"/>
      <c r="BH7" s="396"/>
      <c r="BI7" s="396"/>
      <c r="BJ7" s="396"/>
      <c r="BK7" s="396"/>
      <c r="BL7" s="396"/>
      <c r="BM7" s="397"/>
      <c r="BN7" s="415">
        <v>196994</v>
      </c>
      <c r="BO7" s="416"/>
      <c r="BP7" s="416"/>
      <c r="BQ7" s="416"/>
      <c r="BR7" s="416"/>
      <c r="BS7" s="416"/>
      <c r="BT7" s="416"/>
      <c r="BU7" s="417"/>
      <c r="BV7" s="415">
        <v>53767</v>
      </c>
      <c r="BW7" s="416"/>
      <c r="BX7" s="416"/>
      <c r="BY7" s="416"/>
      <c r="BZ7" s="416"/>
      <c r="CA7" s="416"/>
      <c r="CB7" s="416"/>
      <c r="CC7" s="417"/>
      <c r="CD7" s="424" t="s">
        <v>107</v>
      </c>
      <c r="CE7" s="369"/>
      <c r="CF7" s="369"/>
      <c r="CG7" s="369"/>
      <c r="CH7" s="369"/>
      <c r="CI7" s="369"/>
      <c r="CJ7" s="369"/>
      <c r="CK7" s="369"/>
      <c r="CL7" s="369"/>
      <c r="CM7" s="369"/>
      <c r="CN7" s="369"/>
      <c r="CO7" s="369"/>
      <c r="CP7" s="369"/>
      <c r="CQ7" s="369"/>
      <c r="CR7" s="369"/>
      <c r="CS7" s="425"/>
      <c r="CT7" s="415">
        <v>1798220</v>
      </c>
      <c r="CU7" s="416"/>
      <c r="CV7" s="416"/>
      <c r="CW7" s="416"/>
      <c r="CX7" s="416"/>
      <c r="CY7" s="416"/>
      <c r="CZ7" s="416"/>
      <c r="DA7" s="417"/>
      <c r="DB7" s="415">
        <v>1857870</v>
      </c>
      <c r="DC7" s="416"/>
      <c r="DD7" s="416"/>
      <c r="DE7" s="416"/>
      <c r="DF7" s="416"/>
      <c r="DG7" s="416"/>
      <c r="DH7" s="416"/>
      <c r="DI7" s="417"/>
    </row>
    <row r="8" spans="1:119" ht="18.75" customHeight="1" thickBot="1" x14ac:dyDescent="0.2">
      <c r="A8" s="177"/>
      <c r="B8" s="566"/>
      <c r="C8" s="497"/>
      <c r="D8" s="497"/>
      <c r="E8" s="567"/>
      <c r="F8" s="567"/>
      <c r="G8" s="567"/>
      <c r="H8" s="567"/>
      <c r="I8" s="567"/>
      <c r="J8" s="567"/>
      <c r="K8" s="567"/>
      <c r="L8" s="567"/>
      <c r="M8" s="567"/>
      <c r="N8" s="567"/>
      <c r="O8" s="567"/>
      <c r="P8" s="567"/>
      <c r="Q8" s="567"/>
      <c r="R8" s="571"/>
      <c r="S8" s="571"/>
      <c r="T8" s="571"/>
      <c r="U8" s="571"/>
      <c r="V8" s="572"/>
      <c r="W8" s="486"/>
      <c r="X8" s="487"/>
      <c r="Y8" s="487"/>
      <c r="Z8" s="487"/>
      <c r="AA8" s="487"/>
      <c r="AB8" s="497"/>
      <c r="AC8" s="578"/>
      <c r="AD8" s="579"/>
      <c r="AE8" s="579"/>
      <c r="AF8" s="579"/>
      <c r="AG8" s="579"/>
      <c r="AH8" s="579"/>
      <c r="AI8" s="579"/>
      <c r="AJ8" s="579"/>
      <c r="AK8" s="579"/>
      <c r="AL8" s="580"/>
      <c r="AM8" s="474" t="s">
        <v>108</v>
      </c>
      <c r="AN8" s="389"/>
      <c r="AO8" s="389"/>
      <c r="AP8" s="389"/>
      <c r="AQ8" s="389"/>
      <c r="AR8" s="389"/>
      <c r="AS8" s="389"/>
      <c r="AT8" s="390"/>
      <c r="AU8" s="462" t="s">
        <v>95</v>
      </c>
      <c r="AV8" s="463"/>
      <c r="AW8" s="463"/>
      <c r="AX8" s="463"/>
      <c r="AY8" s="395" t="s">
        <v>109</v>
      </c>
      <c r="AZ8" s="396"/>
      <c r="BA8" s="396"/>
      <c r="BB8" s="396"/>
      <c r="BC8" s="396"/>
      <c r="BD8" s="396"/>
      <c r="BE8" s="396"/>
      <c r="BF8" s="396"/>
      <c r="BG8" s="396"/>
      <c r="BH8" s="396"/>
      <c r="BI8" s="396"/>
      <c r="BJ8" s="396"/>
      <c r="BK8" s="396"/>
      <c r="BL8" s="396"/>
      <c r="BM8" s="397"/>
      <c r="BN8" s="415">
        <v>93661</v>
      </c>
      <c r="BO8" s="416"/>
      <c r="BP8" s="416"/>
      <c r="BQ8" s="416"/>
      <c r="BR8" s="416"/>
      <c r="BS8" s="416"/>
      <c r="BT8" s="416"/>
      <c r="BU8" s="417"/>
      <c r="BV8" s="415">
        <v>254878</v>
      </c>
      <c r="BW8" s="416"/>
      <c r="BX8" s="416"/>
      <c r="BY8" s="416"/>
      <c r="BZ8" s="416"/>
      <c r="CA8" s="416"/>
      <c r="CB8" s="416"/>
      <c r="CC8" s="417"/>
      <c r="CD8" s="424" t="s">
        <v>110</v>
      </c>
      <c r="CE8" s="369"/>
      <c r="CF8" s="369"/>
      <c r="CG8" s="369"/>
      <c r="CH8" s="369"/>
      <c r="CI8" s="369"/>
      <c r="CJ8" s="369"/>
      <c r="CK8" s="369"/>
      <c r="CL8" s="369"/>
      <c r="CM8" s="369"/>
      <c r="CN8" s="369"/>
      <c r="CO8" s="369"/>
      <c r="CP8" s="369"/>
      <c r="CQ8" s="369"/>
      <c r="CR8" s="369"/>
      <c r="CS8" s="425"/>
      <c r="CT8" s="518">
        <v>0.15</v>
      </c>
      <c r="CU8" s="519"/>
      <c r="CV8" s="519"/>
      <c r="CW8" s="519"/>
      <c r="CX8" s="519"/>
      <c r="CY8" s="519"/>
      <c r="CZ8" s="519"/>
      <c r="DA8" s="520"/>
      <c r="DB8" s="518">
        <v>0.15</v>
      </c>
      <c r="DC8" s="519"/>
      <c r="DD8" s="519"/>
      <c r="DE8" s="519"/>
      <c r="DF8" s="519"/>
      <c r="DG8" s="519"/>
      <c r="DH8" s="519"/>
      <c r="DI8" s="520"/>
    </row>
    <row r="9" spans="1:119" ht="18.75" customHeight="1" thickBot="1" x14ac:dyDescent="0.2">
      <c r="A9" s="177"/>
      <c r="B9" s="547" t="s">
        <v>111</v>
      </c>
      <c r="C9" s="548"/>
      <c r="D9" s="548"/>
      <c r="E9" s="548"/>
      <c r="F9" s="548"/>
      <c r="G9" s="548"/>
      <c r="H9" s="548"/>
      <c r="I9" s="548"/>
      <c r="J9" s="548"/>
      <c r="K9" s="468"/>
      <c r="L9" s="549" t="s">
        <v>112</v>
      </c>
      <c r="M9" s="550"/>
      <c r="N9" s="550"/>
      <c r="O9" s="550"/>
      <c r="P9" s="550"/>
      <c r="Q9" s="551"/>
      <c r="R9" s="552">
        <v>1732</v>
      </c>
      <c r="S9" s="553"/>
      <c r="T9" s="553"/>
      <c r="U9" s="553"/>
      <c r="V9" s="554"/>
      <c r="W9" s="484" t="s">
        <v>113</v>
      </c>
      <c r="X9" s="485"/>
      <c r="Y9" s="485"/>
      <c r="Z9" s="485"/>
      <c r="AA9" s="485"/>
      <c r="AB9" s="485"/>
      <c r="AC9" s="485"/>
      <c r="AD9" s="485"/>
      <c r="AE9" s="485"/>
      <c r="AF9" s="485"/>
      <c r="AG9" s="485"/>
      <c r="AH9" s="485"/>
      <c r="AI9" s="485"/>
      <c r="AJ9" s="485"/>
      <c r="AK9" s="485"/>
      <c r="AL9" s="555"/>
      <c r="AM9" s="474" t="s">
        <v>114</v>
      </c>
      <c r="AN9" s="389"/>
      <c r="AO9" s="389"/>
      <c r="AP9" s="389"/>
      <c r="AQ9" s="389"/>
      <c r="AR9" s="389"/>
      <c r="AS9" s="389"/>
      <c r="AT9" s="390"/>
      <c r="AU9" s="462" t="s">
        <v>95</v>
      </c>
      <c r="AV9" s="463"/>
      <c r="AW9" s="463"/>
      <c r="AX9" s="463"/>
      <c r="AY9" s="395" t="s">
        <v>115</v>
      </c>
      <c r="AZ9" s="396"/>
      <c r="BA9" s="396"/>
      <c r="BB9" s="396"/>
      <c r="BC9" s="396"/>
      <c r="BD9" s="396"/>
      <c r="BE9" s="396"/>
      <c r="BF9" s="396"/>
      <c r="BG9" s="396"/>
      <c r="BH9" s="396"/>
      <c r="BI9" s="396"/>
      <c r="BJ9" s="396"/>
      <c r="BK9" s="396"/>
      <c r="BL9" s="396"/>
      <c r="BM9" s="397"/>
      <c r="BN9" s="415">
        <v>-161217</v>
      </c>
      <c r="BO9" s="416"/>
      <c r="BP9" s="416"/>
      <c r="BQ9" s="416"/>
      <c r="BR9" s="416"/>
      <c r="BS9" s="416"/>
      <c r="BT9" s="416"/>
      <c r="BU9" s="417"/>
      <c r="BV9" s="415">
        <v>91414</v>
      </c>
      <c r="BW9" s="416"/>
      <c r="BX9" s="416"/>
      <c r="BY9" s="416"/>
      <c r="BZ9" s="416"/>
      <c r="CA9" s="416"/>
      <c r="CB9" s="416"/>
      <c r="CC9" s="417"/>
      <c r="CD9" s="424" t="s">
        <v>116</v>
      </c>
      <c r="CE9" s="369"/>
      <c r="CF9" s="369"/>
      <c r="CG9" s="369"/>
      <c r="CH9" s="369"/>
      <c r="CI9" s="369"/>
      <c r="CJ9" s="369"/>
      <c r="CK9" s="369"/>
      <c r="CL9" s="369"/>
      <c r="CM9" s="369"/>
      <c r="CN9" s="369"/>
      <c r="CO9" s="369"/>
      <c r="CP9" s="369"/>
      <c r="CQ9" s="369"/>
      <c r="CR9" s="369"/>
      <c r="CS9" s="425"/>
      <c r="CT9" s="385">
        <v>22.8</v>
      </c>
      <c r="CU9" s="386"/>
      <c r="CV9" s="386"/>
      <c r="CW9" s="386"/>
      <c r="CX9" s="386"/>
      <c r="CY9" s="386"/>
      <c r="CZ9" s="386"/>
      <c r="DA9" s="387"/>
      <c r="DB9" s="385">
        <v>22.3</v>
      </c>
      <c r="DC9" s="386"/>
      <c r="DD9" s="386"/>
      <c r="DE9" s="386"/>
      <c r="DF9" s="386"/>
      <c r="DG9" s="386"/>
      <c r="DH9" s="386"/>
      <c r="DI9" s="387"/>
    </row>
    <row r="10" spans="1:119" ht="18.75" customHeight="1" thickBot="1" x14ac:dyDescent="0.2">
      <c r="A10" s="177"/>
      <c r="B10" s="547"/>
      <c r="C10" s="548"/>
      <c r="D10" s="548"/>
      <c r="E10" s="548"/>
      <c r="F10" s="548"/>
      <c r="G10" s="548"/>
      <c r="H10" s="548"/>
      <c r="I10" s="548"/>
      <c r="J10" s="548"/>
      <c r="K10" s="468"/>
      <c r="L10" s="388" t="s">
        <v>117</v>
      </c>
      <c r="M10" s="389"/>
      <c r="N10" s="389"/>
      <c r="O10" s="389"/>
      <c r="P10" s="389"/>
      <c r="Q10" s="390"/>
      <c r="R10" s="391">
        <v>1985</v>
      </c>
      <c r="S10" s="392"/>
      <c r="T10" s="392"/>
      <c r="U10" s="392"/>
      <c r="V10" s="394"/>
      <c r="W10" s="556"/>
      <c r="X10" s="366"/>
      <c r="Y10" s="366"/>
      <c r="Z10" s="366"/>
      <c r="AA10" s="366"/>
      <c r="AB10" s="366"/>
      <c r="AC10" s="366"/>
      <c r="AD10" s="366"/>
      <c r="AE10" s="366"/>
      <c r="AF10" s="366"/>
      <c r="AG10" s="366"/>
      <c r="AH10" s="366"/>
      <c r="AI10" s="366"/>
      <c r="AJ10" s="366"/>
      <c r="AK10" s="366"/>
      <c r="AL10" s="557"/>
      <c r="AM10" s="474" t="s">
        <v>118</v>
      </c>
      <c r="AN10" s="389"/>
      <c r="AO10" s="389"/>
      <c r="AP10" s="389"/>
      <c r="AQ10" s="389"/>
      <c r="AR10" s="389"/>
      <c r="AS10" s="389"/>
      <c r="AT10" s="390"/>
      <c r="AU10" s="462" t="s">
        <v>119</v>
      </c>
      <c r="AV10" s="463"/>
      <c r="AW10" s="463"/>
      <c r="AX10" s="463"/>
      <c r="AY10" s="395" t="s">
        <v>120</v>
      </c>
      <c r="AZ10" s="396"/>
      <c r="BA10" s="396"/>
      <c r="BB10" s="396"/>
      <c r="BC10" s="396"/>
      <c r="BD10" s="396"/>
      <c r="BE10" s="396"/>
      <c r="BF10" s="396"/>
      <c r="BG10" s="396"/>
      <c r="BH10" s="396"/>
      <c r="BI10" s="396"/>
      <c r="BJ10" s="396"/>
      <c r="BK10" s="396"/>
      <c r="BL10" s="396"/>
      <c r="BM10" s="397"/>
      <c r="BN10" s="415">
        <v>453</v>
      </c>
      <c r="BO10" s="416"/>
      <c r="BP10" s="416"/>
      <c r="BQ10" s="416"/>
      <c r="BR10" s="416"/>
      <c r="BS10" s="416"/>
      <c r="BT10" s="416"/>
      <c r="BU10" s="417"/>
      <c r="BV10" s="415">
        <v>635</v>
      </c>
      <c r="BW10" s="416"/>
      <c r="BX10" s="416"/>
      <c r="BY10" s="416"/>
      <c r="BZ10" s="416"/>
      <c r="CA10" s="416"/>
      <c r="CB10" s="416"/>
      <c r="CC10" s="417"/>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8"/>
      <c r="L11" s="370" t="s">
        <v>122</v>
      </c>
      <c r="M11" s="371"/>
      <c r="N11" s="371"/>
      <c r="O11" s="371"/>
      <c r="P11" s="371"/>
      <c r="Q11" s="372"/>
      <c r="R11" s="544" t="s">
        <v>123</v>
      </c>
      <c r="S11" s="545"/>
      <c r="T11" s="545"/>
      <c r="U11" s="545"/>
      <c r="V11" s="546"/>
      <c r="W11" s="556"/>
      <c r="X11" s="366"/>
      <c r="Y11" s="366"/>
      <c r="Z11" s="366"/>
      <c r="AA11" s="366"/>
      <c r="AB11" s="366"/>
      <c r="AC11" s="366"/>
      <c r="AD11" s="366"/>
      <c r="AE11" s="366"/>
      <c r="AF11" s="366"/>
      <c r="AG11" s="366"/>
      <c r="AH11" s="366"/>
      <c r="AI11" s="366"/>
      <c r="AJ11" s="366"/>
      <c r="AK11" s="366"/>
      <c r="AL11" s="557"/>
      <c r="AM11" s="474" t="s">
        <v>124</v>
      </c>
      <c r="AN11" s="389"/>
      <c r="AO11" s="389"/>
      <c r="AP11" s="389"/>
      <c r="AQ11" s="389"/>
      <c r="AR11" s="389"/>
      <c r="AS11" s="389"/>
      <c r="AT11" s="390"/>
      <c r="AU11" s="462" t="s">
        <v>95</v>
      </c>
      <c r="AV11" s="463"/>
      <c r="AW11" s="463"/>
      <c r="AX11" s="463"/>
      <c r="AY11" s="395" t="s">
        <v>125</v>
      </c>
      <c r="AZ11" s="396"/>
      <c r="BA11" s="396"/>
      <c r="BB11" s="396"/>
      <c r="BC11" s="396"/>
      <c r="BD11" s="396"/>
      <c r="BE11" s="396"/>
      <c r="BF11" s="396"/>
      <c r="BG11" s="396"/>
      <c r="BH11" s="396"/>
      <c r="BI11" s="396"/>
      <c r="BJ11" s="396"/>
      <c r="BK11" s="396"/>
      <c r="BL11" s="396"/>
      <c r="BM11" s="397"/>
      <c r="BN11" s="415">
        <v>86907</v>
      </c>
      <c r="BO11" s="416"/>
      <c r="BP11" s="416"/>
      <c r="BQ11" s="416"/>
      <c r="BR11" s="416"/>
      <c r="BS11" s="416"/>
      <c r="BT11" s="416"/>
      <c r="BU11" s="417"/>
      <c r="BV11" s="415">
        <v>127900</v>
      </c>
      <c r="BW11" s="416"/>
      <c r="BX11" s="416"/>
      <c r="BY11" s="416"/>
      <c r="BZ11" s="416"/>
      <c r="CA11" s="416"/>
      <c r="CB11" s="416"/>
      <c r="CC11" s="417"/>
      <c r="CD11" s="424" t="s">
        <v>126</v>
      </c>
      <c r="CE11" s="369"/>
      <c r="CF11" s="369"/>
      <c r="CG11" s="369"/>
      <c r="CH11" s="369"/>
      <c r="CI11" s="369"/>
      <c r="CJ11" s="369"/>
      <c r="CK11" s="369"/>
      <c r="CL11" s="369"/>
      <c r="CM11" s="369"/>
      <c r="CN11" s="369"/>
      <c r="CO11" s="369"/>
      <c r="CP11" s="369"/>
      <c r="CQ11" s="369"/>
      <c r="CR11" s="369"/>
      <c r="CS11" s="425"/>
      <c r="CT11" s="518" t="s">
        <v>127</v>
      </c>
      <c r="CU11" s="519"/>
      <c r="CV11" s="519"/>
      <c r="CW11" s="519"/>
      <c r="CX11" s="519"/>
      <c r="CY11" s="519"/>
      <c r="CZ11" s="519"/>
      <c r="DA11" s="520"/>
      <c r="DB11" s="518" t="s">
        <v>128</v>
      </c>
      <c r="DC11" s="519"/>
      <c r="DD11" s="519"/>
      <c r="DE11" s="519"/>
      <c r="DF11" s="519"/>
      <c r="DG11" s="519"/>
      <c r="DH11" s="519"/>
      <c r="DI11" s="520"/>
    </row>
    <row r="12" spans="1:119" ht="18.75" customHeight="1" x14ac:dyDescent="0.15">
      <c r="A12" s="177"/>
      <c r="B12" s="521" t="s">
        <v>129</v>
      </c>
      <c r="C12" s="522"/>
      <c r="D12" s="522"/>
      <c r="E12" s="522"/>
      <c r="F12" s="522"/>
      <c r="G12" s="522"/>
      <c r="H12" s="522"/>
      <c r="I12" s="522"/>
      <c r="J12" s="522"/>
      <c r="K12" s="523"/>
      <c r="L12" s="530" t="s">
        <v>130</v>
      </c>
      <c r="M12" s="531"/>
      <c r="N12" s="531"/>
      <c r="O12" s="531"/>
      <c r="P12" s="531"/>
      <c r="Q12" s="532"/>
      <c r="R12" s="533">
        <v>1651</v>
      </c>
      <c r="S12" s="534"/>
      <c r="T12" s="534"/>
      <c r="U12" s="534"/>
      <c r="V12" s="535"/>
      <c r="W12" s="536" t="s">
        <v>1</v>
      </c>
      <c r="X12" s="463"/>
      <c r="Y12" s="463"/>
      <c r="Z12" s="463"/>
      <c r="AA12" s="463"/>
      <c r="AB12" s="537"/>
      <c r="AC12" s="538" t="s">
        <v>131</v>
      </c>
      <c r="AD12" s="539"/>
      <c r="AE12" s="539"/>
      <c r="AF12" s="539"/>
      <c r="AG12" s="540"/>
      <c r="AH12" s="538" t="s">
        <v>132</v>
      </c>
      <c r="AI12" s="539"/>
      <c r="AJ12" s="539"/>
      <c r="AK12" s="539"/>
      <c r="AL12" s="541"/>
      <c r="AM12" s="474" t="s">
        <v>133</v>
      </c>
      <c r="AN12" s="389"/>
      <c r="AO12" s="389"/>
      <c r="AP12" s="389"/>
      <c r="AQ12" s="389"/>
      <c r="AR12" s="389"/>
      <c r="AS12" s="389"/>
      <c r="AT12" s="390"/>
      <c r="AU12" s="462" t="s">
        <v>95</v>
      </c>
      <c r="AV12" s="463"/>
      <c r="AW12" s="463"/>
      <c r="AX12" s="463"/>
      <c r="AY12" s="395" t="s">
        <v>134</v>
      </c>
      <c r="AZ12" s="396"/>
      <c r="BA12" s="396"/>
      <c r="BB12" s="396"/>
      <c r="BC12" s="396"/>
      <c r="BD12" s="396"/>
      <c r="BE12" s="396"/>
      <c r="BF12" s="396"/>
      <c r="BG12" s="396"/>
      <c r="BH12" s="396"/>
      <c r="BI12" s="396"/>
      <c r="BJ12" s="396"/>
      <c r="BK12" s="396"/>
      <c r="BL12" s="396"/>
      <c r="BM12" s="397"/>
      <c r="BN12" s="415">
        <v>158750</v>
      </c>
      <c r="BO12" s="416"/>
      <c r="BP12" s="416"/>
      <c r="BQ12" s="416"/>
      <c r="BR12" s="416"/>
      <c r="BS12" s="416"/>
      <c r="BT12" s="416"/>
      <c r="BU12" s="417"/>
      <c r="BV12" s="415">
        <v>56913</v>
      </c>
      <c r="BW12" s="416"/>
      <c r="BX12" s="416"/>
      <c r="BY12" s="416"/>
      <c r="BZ12" s="416"/>
      <c r="CA12" s="416"/>
      <c r="CB12" s="416"/>
      <c r="CC12" s="417"/>
      <c r="CD12" s="424" t="s">
        <v>135</v>
      </c>
      <c r="CE12" s="369"/>
      <c r="CF12" s="369"/>
      <c r="CG12" s="369"/>
      <c r="CH12" s="369"/>
      <c r="CI12" s="369"/>
      <c r="CJ12" s="369"/>
      <c r="CK12" s="369"/>
      <c r="CL12" s="369"/>
      <c r="CM12" s="369"/>
      <c r="CN12" s="369"/>
      <c r="CO12" s="369"/>
      <c r="CP12" s="369"/>
      <c r="CQ12" s="369"/>
      <c r="CR12" s="369"/>
      <c r="CS12" s="425"/>
      <c r="CT12" s="518" t="s">
        <v>136</v>
      </c>
      <c r="CU12" s="519"/>
      <c r="CV12" s="519"/>
      <c r="CW12" s="519"/>
      <c r="CX12" s="519"/>
      <c r="CY12" s="519"/>
      <c r="CZ12" s="519"/>
      <c r="DA12" s="520"/>
      <c r="DB12" s="518" t="s">
        <v>137</v>
      </c>
      <c r="DC12" s="519"/>
      <c r="DD12" s="519"/>
      <c r="DE12" s="519"/>
      <c r="DF12" s="519"/>
      <c r="DG12" s="519"/>
      <c r="DH12" s="519"/>
      <c r="DI12" s="520"/>
    </row>
    <row r="13" spans="1:119" ht="18.75" customHeight="1" x14ac:dyDescent="0.15">
      <c r="A13" s="177"/>
      <c r="B13" s="524"/>
      <c r="C13" s="525"/>
      <c r="D13" s="525"/>
      <c r="E13" s="525"/>
      <c r="F13" s="525"/>
      <c r="G13" s="525"/>
      <c r="H13" s="525"/>
      <c r="I13" s="525"/>
      <c r="J13" s="525"/>
      <c r="K13" s="526"/>
      <c r="L13" s="186"/>
      <c r="M13" s="505" t="s">
        <v>138</v>
      </c>
      <c r="N13" s="506"/>
      <c r="O13" s="506"/>
      <c r="P13" s="506"/>
      <c r="Q13" s="507"/>
      <c r="R13" s="508">
        <v>1642</v>
      </c>
      <c r="S13" s="509"/>
      <c r="T13" s="509"/>
      <c r="U13" s="509"/>
      <c r="V13" s="510"/>
      <c r="W13" s="496" t="s">
        <v>139</v>
      </c>
      <c r="X13" s="438"/>
      <c r="Y13" s="438"/>
      <c r="Z13" s="438"/>
      <c r="AA13" s="438"/>
      <c r="AB13" s="439"/>
      <c r="AC13" s="391">
        <v>426</v>
      </c>
      <c r="AD13" s="392"/>
      <c r="AE13" s="392"/>
      <c r="AF13" s="392"/>
      <c r="AG13" s="393"/>
      <c r="AH13" s="391">
        <v>523</v>
      </c>
      <c r="AI13" s="392"/>
      <c r="AJ13" s="392"/>
      <c r="AK13" s="392"/>
      <c r="AL13" s="394"/>
      <c r="AM13" s="474" t="s">
        <v>140</v>
      </c>
      <c r="AN13" s="389"/>
      <c r="AO13" s="389"/>
      <c r="AP13" s="389"/>
      <c r="AQ13" s="389"/>
      <c r="AR13" s="389"/>
      <c r="AS13" s="389"/>
      <c r="AT13" s="390"/>
      <c r="AU13" s="462" t="s">
        <v>95</v>
      </c>
      <c r="AV13" s="463"/>
      <c r="AW13" s="463"/>
      <c r="AX13" s="463"/>
      <c r="AY13" s="395" t="s">
        <v>141</v>
      </c>
      <c r="AZ13" s="396"/>
      <c r="BA13" s="396"/>
      <c r="BB13" s="396"/>
      <c r="BC13" s="396"/>
      <c r="BD13" s="396"/>
      <c r="BE13" s="396"/>
      <c r="BF13" s="396"/>
      <c r="BG13" s="396"/>
      <c r="BH13" s="396"/>
      <c r="BI13" s="396"/>
      <c r="BJ13" s="396"/>
      <c r="BK13" s="396"/>
      <c r="BL13" s="396"/>
      <c r="BM13" s="397"/>
      <c r="BN13" s="415">
        <v>-232607</v>
      </c>
      <c r="BO13" s="416"/>
      <c r="BP13" s="416"/>
      <c r="BQ13" s="416"/>
      <c r="BR13" s="416"/>
      <c r="BS13" s="416"/>
      <c r="BT13" s="416"/>
      <c r="BU13" s="417"/>
      <c r="BV13" s="415">
        <v>163036</v>
      </c>
      <c r="BW13" s="416"/>
      <c r="BX13" s="416"/>
      <c r="BY13" s="416"/>
      <c r="BZ13" s="416"/>
      <c r="CA13" s="416"/>
      <c r="CB13" s="416"/>
      <c r="CC13" s="417"/>
      <c r="CD13" s="424" t="s">
        <v>142</v>
      </c>
      <c r="CE13" s="369"/>
      <c r="CF13" s="369"/>
      <c r="CG13" s="369"/>
      <c r="CH13" s="369"/>
      <c r="CI13" s="369"/>
      <c r="CJ13" s="369"/>
      <c r="CK13" s="369"/>
      <c r="CL13" s="369"/>
      <c r="CM13" s="369"/>
      <c r="CN13" s="369"/>
      <c r="CO13" s="369"/>
      <c r="CP13" s="369"/>
      <c r="CQ13" s="369"/>
      <c r="CR13" s="369"/>
      <c r="CS13" s="425"/>
      <c r="CT13" s="385">
        <v>9.1999999999999993</v>
      </c>
      <c r="CU13" s="386"/>
      <c r="CV13" s="386"/>
      <c r="CW13" s="386"/>
      <c r="CX13" s="386"/>
      <c r="CY13" s="386"/>
      <c r="CZ13" s="386"/>
      <c r="DA13" s="387"/>
      <c r="DB13" s="385">
        <v>2.7</v>
      </c>
      <c r="DC13" s="386"/>
      <c r="DD13" s="386"/>
      <c r="DE13" s="386"/>
      <c r="DF13" s="386"/>
      <c r="DG13" s="386"/>
      <c r="DH13" s="386"/>
      <c r="DI13" s="387"/>
    </row>
    <row r="14" spans="1:119" ht="18.75" customHeight="1" thickBot="1" x14ac:dyDescent="0.2">
      <c r="A14" s="177"/>
      <c r="B14" s="524"/>
      <c r="C14" s="525"/>
      <c r="D14" s="525"/>
      <c r="E14" s="525"/>
      <c r="F14" s="525"/>
      <c r="G14" s="525"/>
      <c r="H14" s="525"/>
      <c r="I14" s="525"/>
      <c r="J14" s="525"/>
      <c r="K14" s="526"/>
      <c r="L14" s="498" t="s">
        <v>143</v>
      </c>
      <c r="M14" s="542"/>
      <c r="N14" s="542"/>
      <c r="O14" s="542"/>
      <c r="P14" s="542"/>
      <c r="Q14" s="543"/>
      <c r="R14" s="508">
        <v>1692</v>
      </c>
      <c r="S14" s="509"/>
      <c r="T14" s="509"/>
      <c r="U14" s="509"/>
      <c r="V14" s="510"/>
      <c r="W14" s="511"/>
      <c r="X14" s="441"/>
      <c r="Y14" s="441"/>
      <c r="Z14" s="441"/>
      <c r="AA14" s="441"/>
      <c r="AB14" s="442"/>
      <c r="AC14" s="501">
        <v>48</v>
      </c>
      <c r="AD14" s="502"/>
      <c r="AE14" s="502"/>
      <c r="AF14" s="502"/>
      <c r="AG14" s="503"/>
      <c r="AH14" s="501">
        <v>51.8</v>
      </c>
      <c r="AI14" s="502"/>
      <c r="AJ14" s="502"/>
      <c r="AK14" s="502"/>
      <c r="AL14" s="504"/>
      <c r="AM14" s="474"/>
      <c r="AN14" s="389"/>
      <c r="AO14" s="389"/>
      <c r="AP14" s="389"/>
      <c r="AQ14" s="389"/>
      <c r="AR14" s="389"/>
      <c r="AS14" s="389"/>
      <c r="AT14" s="390"/>
      <c r="AU14" s="462"/>
      <c r="AV14" s="463"/>
      <c r="AW14" s="463"/>
      <c r="AX14" s="46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144</v>
      </c>
      <c r="CE14" s="422"/>
      <c r="CF14" s="422"/>
      <c r="CG14" s="422"/>
      <c r="CH14" s="422"/>
      <c r="CI14" s="422"/>
      <c r="CJ14" s="422"/>
      <c r="CK14" s="422"/>
      <c r="CL14" s="422"/>
      <c r="CM14" s="422"/>
      <c r="CN14" s="422"/>
      <c r="CO14" s="422"/>
      <c r="CP14" s="422"/>
      <c r="CQ14" s="422"/>
      <c r="CR14" s="422"/>
      <c r="CS14" s="423"/>
      <c r="CT14" s="512" t="s">
        <v>136</v>
      </c>
      <c r="CU14" s="513"/>
      <c r="CV14" s="513"/>
      <c r="CW14" s="513"/>
      <c r="CX14" s="513"/>
      <c r="CY14" s="513"/>
      <c r="CZ14" s="513"/>
      <c r="DA14" s="514"/>
      <c r="DB14" s="512" t="s">
        <v>136</v>
      </c>
      <c r="DC14" s="513"/>
      <c r="DD14" s="513"/>
      <c r="DE14" s="513"/>
      <c r="DF14" s="513"/>
      <c r="DG14" s="513"/>
      <c r="DH14" s="513"/>
      <c r="DI14" s="514"/>
    </row>
    <row r="15" spans="1:119" ht="18.75" customHeight="1" x14ac:dyDescent="0.15">
      <c r="A15" s="177"/>
      <c r="B15" s="524"/>
      <c r="C15" s="525"/>
      <c r="D15" s="525"/>
      <c r="E15" s="525"/>
      <c r="F15" s="525"/>
      <c r="G15" s="525"/>
      <c r="H15" s="525"/>
      <c r="I15" s="525"/>
      <c r="J15" s="525"/>
      <c r="K15" s="526"/>
      <c r="L15" s="186"/>
      <c r="M15" s="505" t="s">
        <v>145</v>
      </c>
      <c r="N15" s="506"/>
      <c r="O15" s="506"/>
      <c r="P15" s="506"/>
      <c r="Q15" s="507"/>
      <c r="R15" s="508">
        <v>1684</v>
      </c>
      <c r="S15" s="509"/>
      <c r="T15" s="509"/>
      <c r="U15" s="509"/>
      <c r="V15" s="510"/>
      <c r="W15" s="496" t="s">
        <v>146</v>
      </c>
      <c r="X15" s="438"/>
      <c r="Y15" s="438"/>
      <c r="Z15" s="438"/>
      <c r="AA15" s="438"/>
      <c r="AB15" s="439"/>
      <c r="AC15" s="391">
        <v>95</v>
      </c>
      <c r="AD15" s="392"/>
      <c r="AE15" s="392"/>
      <c r="AF15" s="392"/>
      <c r="AG15" s="393"/>
      <c r="AH15" s="391">
        <v>101</v>
      </c>
      <c r="AI15" s="392"/>
      <c r="AJ15" s="392"/>
      <c r="AK15" s="392"/>
      <c r="AL15" s="394"/>
      <c r="AM15" s="474"/>
      <c r="AN15" s="389"/>
      <c r="AO15" s="389"/>
      <c r="AP15" s="389"/>
      <c r="AQ15" s="389"/>
      <c r="AR15" s="389"/>
      <c r="AS15" s="389"/>
      <c r="AT15" s="390"/>
      <c r="AU15" s="462"/>
      <c r="AV15" s="463"/>
      <c r="AW15" s="463"/>
      <c r="AX15" s="463"/>
      <c r="AY15" s="407" t="s">
        <v>147</v>
      </c>
      <c r="AZ15" s="408"/>
      <c r="BA15" s="408"/>
      <c r="BB15" s="408"/>
      <c r="BC15" s="408"/>
      <c r="BD15" s="408"/>
      <c r="BE15" s="408"/>
      <c r="BF15" s="408"/>
      <c r="BG15" s="408"/>
      <c r="BH15" s="408"/>
      <c r="BI15" s="408"/>
      <c r="BJ15" s="408"/>
      <c r="BK15" s="408"/>
      <c r="BL15" s="408"/>
      <c r="BM15" s="409"/>
      <c r="BN15" s="410">
        <v>254106</v>
      </c>
      <c r="BO15" s="411"/>
      <c r="BP15" s="411"/>
      <c r="BQ15" s="411"/>
      <c r="BR15" s="411"/>
      <c r="BS15" s="411"/>
      <c r="BT15" s="411"/>
      <c r="BU15" s="412"/>
      <c r="BV15" s="410">
        <v>245341</v>
      </c>
      <c r="BW15" s="411"/>
      <c r="BX15" s="411"/>
      <c r="BY15" s="411"/>
      <c r="BZ15" s="411"/>
      <c r="CA15" s="411"/>
      <c r="CB15" s="411"/>
      <c r="CC15" s="412"/>
      <c r="CD15" s="515" t="s">
        <v>148</v>
      </c>
      <c r="CE15" s="516"/>
      <c r="CF15" s="516"/>
      <c r="CG15" s="516"/>
      <c r="CH15" s="516"/>
      <c r="CI15" s="516"/>
      <c r="CJ15" s="516"/>
      <c r="CK15" s="516"/>
      <c r="CL15" s="516"/>
      <c r="CM15" s="516"/>
      <c r="CN15" s="516"/>
      <c r="CO15" s="516"/>
      <c r="CP15" s="516"/>
      <c r="CQ15" s="516"/>
      <c r="CR15" s="516"/>
      <c r="CS15" s="517"/>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4"/>
      <c r="C16" s="525"/>
      <c r="D16" s="525"/>
      <c r="E16" s="525"/>
      <c r="F16" s="525"/>
      <c r="G16" s="525"/>
      <c r="H16" s="525"/>
      <c r="I16" s="525"/>
      <c r="J16" s="525"/>
      <c r="K16" s="526"/>
      <c r="L16" s="498" t="s">
        <v>149</v>
      </c>
      <c r="M16" s="499"/>
      <c r="N16" s="499"/>
      <c r="O16" s="499"/>
      <c r="P16" s="499"/>
      <c r="Q16" s="500"/>
      <c r="R16" s="493" t="s">
        <v>150</v>
      </c>
      <c r="S16" s="494"/>
      <c r="T16" s="494"/>
      <c r="U16" s="494"/>
      <c r="V16" s="495"/>
      <c r="W16" s="511"/>
      <c r="X16" s="441"/>
      <c r="Y16" s="441"/>
      <c r="Z16" s="441"/>
      <c r="AA16" s="441"/>
      <c r="AB16" s="442"/>
      <c r="AC16" s="501">
        <v>10.7</v>
      </c>
      <c r="AD16" s="502"/>
      <c r="AE16" s="502"/>
      <c r="AF16" s="502"/>
      <c r="AG16" s="503"/>
      <c r="AH16" s="501">
        <v>10</v>
      </c>
      <c r="AI16" s="502"/>
      <c r="AJ16" s="502"/>
      <c r="AK16" s="502"/>
      <c r="AL16" s="504"/>
      <c r="AM16" s="474"/>
      <c r="AN16" s="389"/>
      <c r="AO16" s="389"/>
      <c r="AP16" s="389"/>
      <c r="AQ16" s="389"/>
      <c r="AR16" s="389"/>
      <c r="AS16" s="389"/>
      <c r="AT16" s="390"/>
      <c r="AU16" s="462"/>
      <c r="AV16" s="463"/>
      <c r="AW16" s="463"/>
      <c r="AX16" s="463"/>
      <c r="AY16" s="395" t="s">
        <v>151</v>
      </c>
      <c r="AZ16" s="396"/>
      <c r="BA16" s="396"/>
      <c r="BB16" s="396"/>
      <c r="BC16" s="396"/>
      <c r="BD16" s="396"/>
      <c r="BE16" s="396"/>
      <c r="BF16" s="396"/>
      <c r="BG16" s="396"/>
      <c r="BH16" s="396"/>
      <c r="BI16" s="396"/>
      <c r="BJ16" s="396"/>
      <c r="BK16" s="396"/>
      <c r="BL16" s="396"/>
      <c r="BM16" s="397"/>
      <c r="BN16" s="415">
        <v>1723385</v>
      </c>
      <c r="BO16" s="416"/>
      <c r="BP16" s="416"/>
      <c r="BQ16" s="416"/>
      <c r="BR16" s="416"/>
      <c r="BS16" s="416"/>
      <c r="BT16" s="416"/>
      <c r="BU16" s="417"/>
      <c r="BV16" s="415">
        <v>1743936</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77"/>
      <c r="B17" s="527"/>
      <c r="C17" s="528"/>
      <c r="D17" s="528"/>
      <c r="E17" s="528"/>
      <c r="F17" s="528"/>
      <c r="G17" s="528"/>
      <c r="H17" s="528"/>
      <c r="I17" s="528"/>
      <c r="J17" s="528"/>
      <c r="K17" s="529"/>
      <c r="L17" s="191"/>
      <c r="M17" s="490" t="s">
        <v>152</v>
      </c>
      <c r="N17" s="491"/>
      <c r="O17" s="491"/>
      <c r="P17" s="491"/>
      <c r="Q17" s="492"/>
      <c r="R17" s="493" t="s">
        <v>153</v>
      </c>
      <c r="S17" s="494"/>
      <c r="T17" s="494"/>
      <c r="U17" s="494"/>
      <c r="V17" s="495"/>
      <c r="W17" s="496" t="s">
        <v>154</v>
      </c>
      <c r="X17" s="438"/>
      <c r="Y17" s="438"/>
      <c r="Z17" s="438"/>
      <c r="AA17" s="438"/>
      <c r="AB17" s="439"/>
      <c r="AC17" s="391">
        <v>367</v>
      </c>
      <c r="AD17" s="392"/>
      <c r="AE17" s="392"/>
      <c r="AF17" s="392"/>
      <c r="AG17" s="393"/>
      <c r="AH17" s="391">
        <v>385</v>
      </c>
      <c r="AI17" s="392"/>
      <c r="AJ17" s="392"/>
      <c r="AK17" s="392"/>
      <c r="AL17" s="394"/>
      <c r="AM17" s="474"/>
      <c r="AN17" s="389"/>
      <c r="AO17" s="389"/>
      <c r="AP17" s="389"/>
      <c r="AQ17" s="389"/>
      <c r="AR17" s="389"/>
      <c r="AS17" s="389"/>
      <c r="AT17" s="390"/>
      <c r="AU17" s="462"/>
      <c r="AV17" s="463"/>
      <c r="AW17" s="463"/>
      <c r="AX17" s="463"/>
      <c r="AY17" s="395" t="s">
        <v>155</v>
      </c>
      <c r="AZ17" s="396"/>
      <c r="BA17" s="396"/>
      <c r="BB17" s="396"/>
      <c r="BC17" s="396"/>
      <c r="BD17" s="396"/>
      <c r="BE17" s="396"/>
      <c r="BF17" s="396"/>
      <c r="BG17" s="396"/>
      <c r="BH17" s="396"/>
      <c r="BI17" s="396"/>
      <c r="BJ17" s="396"/>
      <c r="BK17" s="396"/>
      <c r="BL17" s="396"/>
      <c r="BM17" s="397"/>
      <c r="BN17" s="415">
        <v>314421</v>
      </c>
      <c r="BO17" s="416"/>
      <c r="BP17" s="416"/>
      <c r="BQ17" s="416"/>
      <c r="BR17" s="416"/>
      <c r="BS17" s="416"/>
      <c r="BT17" s="416"/>
      <c r="BU17" s="417"/>
      <c r="BV17" s="415">
        <v>302129</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77"/>
      <c r="B18" s="467" t="s">
        <v>156</v>
      </c>
      <c r="C18" s="468"/>
      <c r="D18" s="468"/>
      <c r="E18" s="469"/>
      <c r="F18" s="469"/>
      <c r="G18" s="469"/>
      <c r="H18" s="469"/>
      <c r="I18" s="469"/>
      <c r="J18" s="469"/>
      <c r="K18" s="469"/>
      <c r="L18" s="470">
        <v>101.83</v>
      </c>
      <c r="M18" s="470"/>
      <c r="N18" s="470"/>
      <c r="O18" s="470"/>
      <c r="P18" s="470"/>
      <c r="Q18" s="470"/>
      <c r="R18" s="471"/>
      <c r="S18" s="471"/>
      <c r="T18" s="471"/>
      <c r="U18" s="471"/>
      <c r="V18" s="472"/>
      <c r="W18" s="486"/>
      <c r="X18" s="487"/>
      <c r="Y18" s="487"/>
      <c r="Z18" s="487"/>
      <c r="AA18" s="487"/>
      <c r="AB18" s="497"/>
      <c r="AC18" s="379">
        <v>41.3</v>
      </c>
      <c r="AD18" s="380"/>
      <c r="AE18" s="380"/>
      <c r="AF18" s="380"/>
      <c r="AG18" s="473"/>
      <c r="AH18" s="379">
        <v>38.200000000000003</v>
      </c>
      <c r="AI18" s="380"/>
      <c r="AJ18" s="380"/>
      <c r="AK18" s="380"/>
      <c r="AL18" s="381"/>
      <c r="AM18" s="474"/>
      <c r="AN18" s="389"/>
      <c r="AO18" s="389"/>
      <c r="AP18" s="389"/>
      <c r="AQ18" s="389"/>
      <c r="AR18" s="389"/>
      <c r="AS18" s="389"/>
      <c r="AT18" s="390"/>
      <c r="AU18" s="462"/>
      <c r="AV18" s="463"/>
      <c r="AW18" s="463"/>
      <c r="AX18" s="463"/>
      <c r="AY18" s="395" t="s">
        <v>157</v>
      </c>
      <c r="AZ18" s="396"/>
      <c r="BA18" s="396"/>
      <c r="BB18" s="396"/>
      <c r="BC18" s="396"/>
      <c r="BD18" s="396"/>
      <c r="BE18" s="396"/>
      <c r="BF18" s="396"/>
      <c r="BG18" s="396"/>
      <c r="BH18" s="396"/>
      <c r="BI18" s="396"/>
      <c r="BJ18" s="396"/>
      <c r="BK18" s="396"/>
      <c r="BL18" s="396"/>
      <c r="BM18" s="397"/>
      <c r="BN18" s="415">
        <v>1509542</v>
      </c>
      <c r="BO18" s="416"/>
      <c r="BP18" s="416"/>
      <c r="BQ18" s="416"/>
      <c r="BR18" s="416"/>
      <c r="BS18" s="416"/>
      <c r="BT18" s="416"/>
      <c r="BU18" s="417"/>
      <c r="BV18" s="415">
        <v>1383481</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77"/>
      <c r="B19" s="467" t="s">
        <v>158</v>
      </c>
      <c r="C19" s="468"/>
      <c r="D19" s="468"/>
      <c r="E19" s="469"/>
      <c r="F19" s="469"/>
      <c r="G19" s="469"/>
      <c r="H19" s="469"/>
      <c r="I19" s="469"/>
      <c r="J19" s="469"/>
      <c r="K19" s="469"/>
      <c r="L19" s="475">
        <v>17</v>
      </c>
      <c r="M19" s="475"/>
      <c r="N19" s="475"/>
      <c r="O19" s="475"/>
      <c r="P19" s="475"/>
      <c r="Q19" s="475"/>
      <c r="R19" s="476"/>
      <c r="S19" s="476"/>
      <c r="T19" s="476"/>
      <c r="U19" s="476"/>
      <c r="V19" s="477"/>
      <c r="W19" s="484"/>
      <c r="X19" s="485"/>
      <c r="Y19" s="485"/>
      <c r="Z19" s="485"/>
      <c r="AA19" s="485"/>
      <c r="AB19" s="485"/>
      <c r="AC19" s="488"/>
      <c r="AD19" s="488"/>
      <c r="AE19" s="488"/>
      <c r="AF19" s="488"/>
      <c r="AG19" s="488"/>
      <c r="AH19" s="488"/>
      <c r="AI19" s="488"/>
      <c r="AJ19" s="488"/>
      <c r="AK19" s="488"/>
      <c r="AL19" s="489"/>
      <c r="AM19" s="474"/>
      <c r="AN19" s="389"/>
      <c r="AO19" s="389"/>
      <c r="AP19" s="389"/>
      <c r="AQ19" s="389"/>
      <c r="AR19" s="389"/>
      <c r="AS19" s="389"/>
      <c r="AT19" s="390"/>
      <c r="AU19" s="462"/>
      <c r="AV19" s="463"/>
      <c r="AW19" s="463"/>
      <c r="AX19" s="463"/>
      <c r="AY19" s="395" t="s">
        <v>159</v>
      </c>
      <c r="AZ19" s="396"/>
      <c r="BA19" s="396"/>
      <c r="BB19" s="396"/>
      <c r="BC19" s="396"/>
      <c r="BD19" s="396"/>
      <c r="BE19" s="396"/>
      <c r="BF19" s="396"/>
      <c r="BG19" s="396"/>
      <c r="BH19" s="396"/>
      <c r="BI19" s="396"/>
      <c r="BJ19" s="396"/>
      <c r="BK19" s="396"/>
      <c r="BL19" s="396"/>
      <c r="BM19" s="397"/>
      <c r="BN19" s="415">
        <v>2561586</v>
      </c>
      <c r="BO19" s="416"/>
      <c r="BP19" s="416"/>
      <c r="BQ19" s="416"/>
      <c r="BR19" s="416"/>
      <c r="BS19" s="416"/>
      <c r="BT19" s="416"/>
      <c r="BU19" s="417"/>
      <c r="BV19" s="415">
        <v>2496487</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77"/>
      <c r="B20" s="467" t="s">
        <v>160</v>
      </c>
      <c r="C20" s="468"/>
      <c r="D20" s="468"/>
      <c r="E20" s="469"/>
      <c r="F20" s="469"/>
      <c r="G20" s="469"/>
      <c r="H20" s="469"/>
      <c r="I20" s="469"/>
      <c r="J20" s="469"/>
      <c r="K20" s="469"/>
      <c r="L20" s="475">
        <v>777</v>
      </c>
      <c r="M20" s="475"/>
      <c r="N20" s="475"/>
      <c r="O20" s="475"/>
      <c r="P20" s="475"/>
      <c r="Q20" s="475"/>
      <c r="R20" s="476"/>
      <c r="S20" s="476"/>
      <c r="T20" s="476"/>
      <c r="U20" s="476"/>
      <c r="V20" s="477"/>
      <c r="W20" s="486"/>
      <c r="X20" s="487"/>
      <c r="Y20" s="487"/>
      <c r="Z20" s="487"/>
      <c r="AA20" s="487"/>
      <c r="AB20" s="487"/>
      <c r="AC20" s="478"/>
      <c r="AD20" s="478"/>
      <c r="AE20" s="478"/>
      <c r="AF20" s="478"/>
      <c r="AG20" s="478"/>
      <c r="AH20" s="478"/>
      <c r="AI20" s="478"/>
      <c r="AJ20" s="478"/>
      <c r="AK20" s="478"/>
      <c r="AL20" s="479"/>
      <c r="AM20" s="480"/>
      <c r="AN20" s="371"/>
      <c r="AO20" s="371"/>
      <c r="AP20" s="371"/>
      <c r="AQ20" s="371"/>
      <c r="AR20" s="371"/>
      <c r="AS20" s="371"/>
      <c r="AT20" s="372"/>
      <c r="AU20" s="481"/>
      <c r="AV20" s="482"/>
      <c r="AW20" s="482"/>
      <c r="AX20" s="48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77"/>
      <c r="B21" s="464" t="s">
        <v>161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15">
      <c r="A22" s="177"/>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49" t="s">
        <v>165</v>
      </c>
      <c r="X22" s="429"/>
      <c r="Y22" s="430"/>
      <c r="Z22" s="437" t="s">
        <v>1</v>
      </c>
      <c r="AA22" s="438"/>
      <c r="AB22" s="438"/>
      <c r="AC22" s="438"/>
      <c r="AD22" s="438"/>
      <c r="AE22" s="438"/>
      <c r="AF22" s="438"/>
      <c r="AG22" s="439"/>
      <c r="AH22" s="454" t="s">
        <v>166</v>
      </c>
      <c r="AI22" s="438"/>
      <c r="AJ22" s="438"/>
      <c r="AK22" s="438"/>
      <c r="AL22" s="439"/>
      <c r="AM22" s="454" t="s">
        <v>167</v>
      </c>
      <c r="AN22" s="455"/>
      <c r="AO22" s="455"/>
      <c r="AP22" s="455"/>
      <c r="AQ22" s="455"/>
      <c r="AR22" s="456"/>
      <c r="AS22" s="443" t="s">
        <v>164</v>
      </c>
      <c r="AT22" s="444"/>
      <c r="AU22" s="444"/>
      <c r="AV22" s="444"/>
      <c r="AW22" s="444"/>
      <c r="AX22" s="460"/>
      <c r="AY22" s="407" t="s">
        <v>168</v>
      </c>
      <c r="AZ22" s="408"/>
      <c r="BA22" s="408"/>
      <c r="BB22" s="408"/>
      <c r="BC22" s="408"/>
      <c r="BD22" s="408"/>
      <c r="BE22" s="408"/>
      <c r="BF22" s="408"/>
      <c r="BG22" s="408"/>
      <c r="BH22" s="408"/>
      <c r="BI22" s="408"/>
      <c r="BJ22" s="408"/>
      <c r="BK22" s="408"/>
      <c r="BL22" s="408"/>
      <c r="BM22" s="409"/>
      <c r="BN22" s="410">
        <v>3693293</v>
      </c>
      <c r="BO22" s="411"/>
      <c r="BP22" s="411"/>
      <c r="BQ22" s="411"/>
      <c r="BR22" s="411"/>
      <c r="BS22" s="411"/>
      <c r="BT22" s="411"/>
      <c r="BU22" s="412"/>
      <c r="BV22" s="410">
        <v>3944616</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15">
      <c r="A23" s="177"/>
      <c r="B23" s="431"/>
      <c r="C23" s="432"/>
      <c r="D23" s="433"/>
      <c r="E23" s="440"/>
      <c r="F23" s="441"/>
      <c r="G23" s="441"/>
      <c r="H23" s="441"/>
      <c r="I23" s="441"/>
      <c r="J23" s="441"/>
      <c r="K23" s="442"/>
      <c r="L23" s="440"/>
      <c r="M23" s="441"/>
      <c r="N23" s="441"/>
      <c r="O23" s="441"/>
      <c r="P23" s="442"/>
      <c r="Q23" s="446"/>
      <c r="R23" s="447"/>
      <c r="S23" s="447"/>
      <c r="T23" s="447"/>
      <c r="U23" s="447"/>
      <c r="V23" s="448"/>
      <c r="W23" s="450"/>
      <c r="X23" s="432"/>
      <c r="Y23" s="433"/>
      <c r="Z23" s="440"/>
      <c r="AA23" s="441"/>
      <c r="AB23" s="441"/>
      <c r="AC23" s="441"/>
      <c r="AD23" s="441"/>
      <c r="AE23" s="441"/>
      <c r="AF23" s="441"/>
      <c r="AG23" s="442"/>
      <c r="AH23" s="440"/>
      <c r="AI23" s="441"/>
      <c r="AJ23" s="441"/>
      <c r="AK23" s="441"/>
      <c r="AL23" s="442"/>
      <c r="AM23" s="457"/>
      <c r="AN23" s="458"/>
      <c r="AO23" s="458"/>
      <c r="AP23" s="458"/>
      <c r="AQ23" s="458"/>
      <c r="AR23" s="459"/>
      <c r="AS23" s="446"/>
      <c r="AT23" s="447"/>
      <c r="AU23" s="447"/>
      <c r="AV23" s="447"/>
      <c r="AW23" s="447"/>
      <c r="AX23" s="461"/>
      <c r="AY23" s="395" t="s">
        <v>169</v>
      </c>
      <c r="AZ23" s="396"/>
      <c r="BA23" s="396"/>
      <c r="BB23" s="396"/>
      <c r="BC23" s="396"/>
      <c r="BD23" s="396"/>
      <c r="BE23" s="396"/>
      <c r="BF23" s="396"/>
      <c r="BG23" s="396"/>
      <c r="BH23" s="396"/>
      <c r="BI23" s="396"/>
      <c r="BJ23" s="396"/>
      <c r="BK23" s="396"/>
      <c r="BL23" s="396"/>
      <c r="BM23" s="397"/>
      <c r="BN23" s="415">
        <v>3392033</v>
      </c>
      <c r="BO23" s="416"/>
      <c r="BP23" s="416"/>
      <c r="BQ23" s="416"/>
      <c r="BR23" s="416"/>
      <c r="BS23" s="416"/>
      <c r="BT23" s="416"/>
      <c r="BU23" s="417"/>
      <c r="BV23" s="415">
        <v>3545369</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
      <c r="A24" s="177"/>
      <c r="B24" s="431"/>
      <c r="C24" s="432"/>
      <c r="D24" s="433"/>
      <c r="E24" s="388" t="s">
        <v>170</v>
      </c>
      <c r="F24" s="389"/>
      <c r="G24" s="389"/>
      <c r="H24" s="389"/>
      <c r="I24" s="389"/>
      <c r="J24" s="389"/>
      <c r="K24" s="390"/>
      <c r="L24" s="391">
        <v>1</v>
      </c>
      <c r="M24" s="392"/>
      <c r="N24" s="392"/>
      <c r="O24" s="392"/>
      <c r="P24" s="393"/>
      <c r="Q24" s="391">
        <v>6872</v>
      </c>
      <c r="R24" s="392"/>
      <c r="S24" s="392"/>
      <c r="T24" s="392"/>
      <c r="U24" s="392"/>
      <c r="V24" s="393"/>
      <c r="W24" s="450"/>
      <c r="X24" s="432"/>
      <c r="Y24" s="433"/>
      <c r="Z24" s="388" t="s">
        <v>171</v>
      </c>
      <c r="AA24" s="389"/>
      <c r="AB24" s="389"/>
      <c r="AC24" s="389"/>
      <c r="AD24" s="389"/>
      <c r="AE24" s="389"/>
      <c r="AF24" s="389"/>
      <c r="AG24" s="390"/>
      <c r="AH24" s="391">
        <v>53</v>
      </c>
      <c r="AI24" s="392"/>
      <c r="AJ24" s="392"/>
      <c r="AK24" s="392"/>
      <c r="AL24" s="393"/>
      <c r="AM24" s="391">
        <v>159318</v>
      </c>
      <c r="AN24" s="392"/>
      <c r="AO24" s="392"/>
      <c r="AP24" s="392"/>
      <c r="AQ24" s="392"/>
      <c r="AR24" s="393"/>
      <c r="AS24" s="391">
        <v>3006</v>
      </c>
      <c r="AT24" s="392"/>
      <c r="AU24" s="392"/>
      <c r="AV24" s="392"/>
      <c r="AW24" s="392"/>
      <c r="AX24" s="394"/>
      <c r="AY24" s="382" t="s">
        <v>172</v>
      </c>
      <c r="AZ24" s="383"/>
      <c r="BA24" s="383"/>
      <c r="BB24" s="383"/>
      <c r="BC24" s="383"/>
      <c r="BD24" s="383"/>
      <c r="BE24" s="383"/>
      <c r="BF24" s="383"/>
      <c r="BG24" s="383"/>
      <c r="BH24" s="383"/>
      <c r="BI24" s="383"/>
      <c r="BJ24" s="383"/>
      <c r="BK24" s="383"/>
      <c r="BL24" s="383"/>
      <c r="BM24" s="384"/>
      <c r="BN24" s="415">
        <v>2819670</v>
      </c>
      <c r="BO24" s="416"/>
      <c r="BP24" s="416"/>
      <c r="BQ24" s="416"/>
      <c r="BR24" s="416"/>
      <c r="BS24" s="416"/>
      <c r="BT24" s="416"/>
      <c r="BU24" s="417"/>
      <c r="BV24" s="415">
        <v>2994572</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15">
      <c r="A25" s="177"/>
      <c r="B25" s="431"/>
      <c r="C25" s="432"/>
      <c r="D25" s="433"/>
      <c r="E25" s="388" t="s">
        <v>173</v>
      </c>
      <c r="F25" s="389"/>
      <c r="G25" s="389"/>
      <c r="H25" s="389"/>
      <c r="I25" s="389"/>
      <c r="J25" s="389"/>
      <c r="K25" s="390"/>
      <c r="L25" s="391">
        <v>1</v>
      </c>
      <c r="M25" s="392"/>
      <c r="N25" s="392"/>
      <c r="O25" s="392"/>
      <c r="P25" s="393"/>
      <c r="Q25" s="391">
        <v>5813</v>
      </c>
      <c r="R25" s="392"/>
      <c r="S25" s="392"/>
      <c r="T25" s="392"/>
      <c r="U25" s="392"/>
      <c r="V25" s="393"/>
      <c r="W25" s="450"/>
      <c r="X25" s="432"/>
      <c r="Y25" s="433"/>
      <c r="Z25" s="388" t="s">
        <v>174</v>
      </c>
      <c r="AA25" s="389"/>
      <c r="AB25" s="389"/>
      <c r="AC25" s="389"/>
      <c r="AD25" s="389"/>
      <c r="AE25" s="389"/>
      <c r="AF25" s="389"/>
      <c r="AG25" s="390"/>
      <c r="AH25" s="391" t="s">
        <v>128</v>
      </c>
      <c r="AI25" s="392"/>
      <c r="AJ25" s="392"/>
      <c r="AK25" s="392"/>
      <c r="AL25" s="393"/>
      <c r="AM25" s="391" t="s">
        <v>175</v>
      </c>
      <c r="AN25" s="392"/>
      <c r="AO25" s="392"/>
      <c r="AP25" s="392"/>
      <c r="AQ25" s="392"/>
      <c r="AR25" s="393"/>
      <c r="AS25" s="391" t="s">
        <v>127</v>
      </c>
      <c r="AT25" s="392"/>
      <c r="AU25" s="392"/>
      <c r="AV25" s="392"/>
      <c r="AW25" s="392"/>
      <c r="AX25" s="394"/>
      <c r="AY25" s="407" t="s">
        <v>176</v>
      </c>
      <c r="AZ25" s="408"/>
      <c r="BA25" s="408"/>
      <c r="BB25" s="408"/>
      <c r="BC25" s="408"/>
      <c r="BD25" s="408"/>
      <c r="BE25" s="408"/>
      <c r="BF25" s="408"/>
      <c r="BG25" s="408"/>
      <c r="BH25" s="408"/>
      <c r="BI25" s="408"/>
      <c r="BJ25" s="408"/>
      <c r="BK25" s="408"/>
      <c r="BL25" s="408"/>
      <c r="BM25" s="409"/>
      <c r="BN25" s="410">
        <v>13025</v>
      </c>
      <c r="BO25" s="411"/>
      <c r="BP25" s="411"/>
      <c r="BQ25" s="411"/>
      <c r="BR25" s="411"/>
      <c r="BS25" s="411"/>
      <c r="BT25" s="411"/>
      <c r="BU25" s="412"/>
      <c r="BV25" s="410">
        <v>13294</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15">
      <c r="A26" s="177"/>
      <c r="B26" s="431"/>
      <c r="C26" s="432"/>
      <c r="D26" s="433"/>
      <c r="E26" s="388" t="s">
        <v>177</v>
      </c>
      <c r="F26" s="389"/>
      <c r="G26" s="389"/>
      <c r="H26" s="389"/>
      <c r="I26" s="389"/>
      <c r="J26" s="389"/>
      <c r="K26" s="390"/>
      <c r="L26" s="391">
        <v>1</v>
      </c>
      <c r="M26" s="392"/>
      <c r="N26" s="392"/>
      <c r="O26" s="392"/>
      <c r="P26" s="393"/>
      <c r="Q26" s="391">
        <v>5412</v>
      </c>
      <c r="R26" s="392"/>
      <c r="S26" s="392"/>
      <c r="T26" s="392"/>
      <c r="U26" s="392"/>
      <c r="V26" s="393"/>
      <c r="W26" s="450"/>
      <c r="X26" s="432"/>
      <c r="Y26" s="433"/>
      <c r="Z26" s="388" t="s">
        <v>178</v>
      </c>
      <c r="AA26" s="426"/>
      <c r="AB26" s="426"/>
      <c r="AC26" s="426"/>
      <c r="AD26" s="426"/>
      <c r="AE26" s="426"/>
      <c r="AF26" s="426"/>
      <c r="AG26" s="427"/>
      <c r="AH26" s="391" t="s">
        <v>128</v>
      </c>
      <c r="AI26" s="392"/>
      <c r="AJ26" s="392"/>
      <c r="AK26" s="392"/>
      <c r="AL26" s="393"/>
      <c r="AM26" s="391" t="s">
        <v>128</v>
      </c>
      <c r="AN26" s="392"/>
      <c r="AO26" s="392"/>
      <c r="AP26" s="392"/>
      <c r="AQ26" s="392"/>
      <c r="AR26" s="393"/>
      <c r="AS26" s="391" t="s">
        <v>136</v>
      </c>
      <c r="AT26" s="392"/>
      <c r="AU26" s="392"/>
      <c r="AV26" s="392"/>
      <c r="AW26" s="392"/>
      <c r="AX26" s="394"/>
      <c r="AY26" s="424" t="s">
        <v>179</v>
      </c>
      <c r="AZ26" s="369"/>
      <c r="BA26" s="369"/>
      <c r="BB26" s="369"/>
      <c r="BC26" s="369"/>
      <c r="BD26" s="369"/>
      <c r="BE26" s="369"/>
      <c r="BF26" s="369"/>
      <c r="BG26" s="369"/>
      <c r="BH26" s="369"/>
      <c r="BI26" s="369"/>
      <c r="BJ26" s="369"/>
      <c r="BK26" s="369"/>
      <c r="BL26" s="369"/>
      <c r="BM26" s="425"/>
      <c r="BN26" s="415" t="s">
        <v>136</v>
      </c>
      <c r="BO26" s="416"/>
      <c r="BP26" s="416"/>
      <c r="BQ26" s="416"/>
      <c r="BR26" s="416"/>
      <c r="BS26" s="416"/>
      <c r="BT26" s="416"/>
      <c r="BU26" s="417"/>
      <c r="BV26" s="415" t="s">
        <v>136</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
      <c r="A27" s="177"/>
      <c r="B27" s="431"/>
      <c r="C27" s="432"/>
      <c r="D27" s="433"/>
      <c r="E27" s="388" t="s">
        <v>180</v>
      </c>
      <c r="F27" s="389"/>
      <c r="G27" s="389"/>
      <c r="H27" s="389"/>
      <c r="I27" s="389"/>
      <c r="J27" s="389"/>
      <c r="K27" s="390"/>
      <c r="L27" s="391">
        <v>1</v>
      </c>
      <c r="M27" s="392"/>
      <c r="N27" s="392"/>
      <c r="O27" s="392"/>
      <c r="P27" s="393"/>
      <c r="Q27" s="391">
        <v>2680</v>
      </c>
      <c r="R27" s="392"/>
      <c r="S27" s="392"/>
      <c r="T27" s="392"/>
      <c r="U27" s="392"/>
      <c r="V27" s="393"/>
      <c r="W27" s="450"/>
      <c r="X27" s="432"/>
      <c r="Y27" s="433"/>
      <c r="Z27" s="388" t="s">
        <v>181</v>
      </c>
      <c r="AA27" s="389"/>
      <c r="AB27" s="389"/>
      <c r="AC27" s="389"/>
      <c r="AD27" s="389"/>
      <c r="AE27" s="389"/>
      <c r="AF27" s="389"/>
      <c r="AG27" s="390"/>
      <c r="AH27" s="391" t="s">
        <v>128</v>
      </c>
      <c r="AI27" s="392"/>
      <c r="AJ27" s="392"/>
      <c r="AK27" s="392"/>
      <c r="AL27" s="393"/>
      <c r="AM27" s="391" t="s">
        <v>128</v>
      </c>
      <c r="AN27" s="392"/>
      <c r="AO27" s="392"/>
      <c r="AP27" s="392"/>
      <c r="AQ27" s="392"/>
      <c r="AR27" s="393"/>
      <c r="AS27" s="391" t="s">
        <v>137</v>
      </c>
      <c r="AT27" s="392"/>
      <c r="AU27" s="392"/>
      <c r="AV27" s="392"/>
      <c r="AW27" s="392"/>
      <c r="AX27" s="394"/>
      <c r="AY27" s="421" t="s">
        <v>182</v>
      </c>
      <c r="AZ27" s="422"/>
      <c r="BA27" s="422"/>
      <c r="BB27" s="422"/>
      <c r="BC27" s="422"/>
      <c r="BD27" s="422"/>
      <c r="BE27" s="422"/>
      <c r="BF27" s="422"/>
      <c r="BG27" s="422"/>
      <c r="BH27" s="422"/>
      <c r="BI27" s="422"/>
      <c r="BJ27" s="422"/>
      <c r="BK27" s="422"/>
      <c r="BL27" s="422"/>
      <c r="BM27" s="423"/>
      <c r="BN27" s="418">
        <v>41693</v>
      </c>
      <c r="BO27" s="419"/>
      <c r="BP27" s="419"/>
      <c r="BQ27" s="419"/>
      <c r="BR27" s="419"/>
      <c r="BS27" s="419"/>
      <c r="BT27" s="419"/>
      <c r="BU27" s="420"/>
      <c r="BV27" s="418">
        <v>41686</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15">
      <c r="A28" s="177"/>
      <c r="B28" s="431"/>
      <c r="C28" s="432"/>
      <c r="D28" s="433"/>
      <c r="E28" s="388" t="s">
        <v>183</v>
      </c>
      <c r="F28" s="389"/>
      <c r="G28" s="389"/>
      <c r="H28" s="389"/>
      <c r="I28" s="389"/>
      <c r="J28" s="389"/>
      <c r="K28" s="390"/>
      <c r="L28" s="391">
        <v>1</v>
      </c>
      <c r="M28" s="392"/>
      <c r="N28" s="392"/>
      <c r="O28" s="392"/>
      <c r="P28" s="393"/>
      <c r="Q28" s="391">
        <v>2120</v>
      </c>
      <c r="R28" s="392"/>
      <c r="S28" s="392"/>
      <c r="T28" s="392"/>
      <c r="U28" s="392"/>
      <c r="V28" s="393"/>
      <c r="W28" s="450"/>
      <c r="X28" s="432"/>
      <c r="Y28" s="433"/>
      <c r="Z28" s="388" t="s">
        <v>184</v>
      </c>
      <c r="AA28" s="389"/>
      <c r="AB28" s="389"/>
      <c r="AC28" s="389"/>
      <c r="AD28" s="389"/>
      <c r="AE28" s="389"/>
      <c r="AF28" s="389"/>
      <c r="AG28" s="390"/>
      <c r="AH28" s="391" t="s">
        <v>136</v>
      </c>
      <c r="AI28" s="392"/>
      <c r="AJ28" s="392"/>
      <c r="AK28" s="392"/>
      <c r="AL28" s="393"/>
      <c r="AM28" s="391" t="s">
        <v>128</v>
      </c>
      <c r="AN28" s="392"/>
      <c r="AO28" s="392"/>
      <c r="AP28" s="392"/>
      <c r="AQ28" s="392"/>
      <c r="AR28" s="393"/>
      <c r="AS28" s="391" t="s">
        <v>128</v>
      </c>
      <c r="AT28" s="392"/>
      <c r="AU28" s="392"/>
      <c r="AV28" s="392"/>
      <c r="AW28" s="392"/>
      <c r="AX28" s="394"/>
      <c r="AY28" s="398" t="s">
        <v>185</v>
      </c>
      <c r="AZ28" s="399"/>
      <c r="BA28" s="399"/>
      <c r="BB28" s="400"/>
      <c r="BC28" s="407" t="s">
        <v>49</v>
      </c>
      <c r="BD28" s="408"/>
      <c r="BE28" s="408"/>
      <c r="BF28" s="408"/>
      <c r="BG28" s="408"/>
      <c r="BH28" s="408"/>
      <c r="BI28" s="408"/>
      <c r="BJ28" s="408"/>
      <c r="BK28" s="408"/>
      <c r="BL28" s="408"/>
      <c r="BM28" s="409"/>
      <c r="BN28" s="410">
        <v>951299</v>
      </c>
      <c r="BO28" s="411"/>
      <c r="BP28" s="411"/>
      <c r="BQ28" s="411"/>
      <c r="BR28" s="411"/>
      <c r="BS28" s="411"/>
      <c r="BT28" s="411"/>
      <c r="BU28" s="412"/>
      <c r="BV28" s="410">
        <v>1109596</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15">
      <c r="A29" s="177"/>
      <c r="B29" s="431"/>
      <c r="C29" s="432"/>
      <c r="D29" s="433"/>
      <c r="E29" s="388" t="s">
        <v>186</v>
      </c>
      <c r="F29" s="389"/>
      <c r="G29" s="389"/>
      <c r="H29" s="389"/>
      <c r="I29" s="389"/>
      <c r="J29" s="389"/>
      <c r="K29" s="390"/>
      <c r="L29" s="391">
        <v>7</v>
      </c>
      <c r="M29" s="392"/>
      <c r="N29" s="392"/>
      <c r="O29" s="392"/>
      <c r="P29" s="393"/>
      <c r="Q29" s="391">
        <v>1770</v>
      </c>
      <c r="R29" s="392"/>
      <c r="S29" s="392"/>
      <c r="T29" s="392"/>
      <c r="U29" s="392"/>
      <c r="V29" s="393"/>
      <c r="W29" s="451"/>
      <c r="X29" s="452"/>
      <c r="Y29" s="453"/>
      <c r="Z29" s="388" t="s">
        <v>187</v>
      </c>
      <c r="AA29" s="389"/>
      <c r="AB29" s="389"/>
      <c r="AC29" s="389"/>
      <c r="AD29" s="389"/>
      <c r="AE29" s="389"/>
      <c r="AF29" s="389"/>
      <c r="AG29" s="390"/>
      <c r="AH29" s="391">
        <v>53</v>
      </c>
      <c r="AI29" s="392"/>
      <c r="AJ29" s="392"/>
      <c r="AK29" s="392"/>
      <c r="AL29" s="393"/>
      <c r="AM29" s="391">
        <v>159318</v>
      </c>
      <c r="AN29" s="392"/>
      <c r="AO29" s="392"/>
      <c r="AP29" s="392"/>
      <c r="AQ29" s="392"/>
      <c r="AR29" s="393"/>
      <c r="AS29" s="391">
        <v>3006</v>
      </c>
      <c r="AT29" s="392"/>
      <c r="AU29" s="392"/>
      <c r="AV29" s="392"/>
      <c r="AW29" s="392"/>
      <c r="AX29" s="394"/>
      <c r="AY29" s="401"/>
      <c r="AZ29" s="402"/>
      <c r="BA29" s="402"/>
      <c r="BB29" s="403"/>
      <c r="BC29" s="395" t="s">
        <v>188</v>
      </c>
      <c r="BD29" s="396"/>
      <c r="BE29" s="396"/>
      <c r="BF29" s="396"/>
      <c r="BG29" s="396"/>
      <c r="BH29" s="396"/>
      <c r="BI29" s="396"/>
      <c r="BJ29" s="396"/>
      <c r="BK29" s="396"/>
      <c r="BL29" s="396"/>
      <c r="BM29" s="397"/>
      <c r="BN29" s="415">
        <v>160643</v>
      </c>
      <c r="BO29" s="416"/>
      <c r="BP29" s="416"/>
      <c r="BQ29" s="416"/>
      <c r="BR29" s="416"/>
      <c r="BS29" s="416"/>
      <c r="BT29" s="416"/>
      <c r="BU29" s="417"/>
      <c r="BV29" s="415">
        <v>160638</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
      <c r="A30" s="177"/>
      <c r="B30" s="434"/>
      <c r="C30" s="435"/>
      <c r="D30" s="436"/>
      <c r="E30" s="370"/>
      <c r="F30" s="371"/>
      <c r="G30" s="371"/>
      <c r="H30" s="371"/>
      <c r="I30" s="371"/>
      <c r="J30" s="371"/>
      <c r="K30" s="372"/>
      <c r="L30" s="373"/>
      <c r="M30" s="374"/>
      <c r="N30" s="374"/>
      <c r="O30" s="374"/>
      <c r="P30" s="375"/>
      <c r="Q30" s="373"/>
      <c r="R30" s="374"/>
      <c r="S30" s="374"/>
      <c r="T30" s="374"/>
      <c r="U30" s="374"/>
      <c r="V30" s="375"/>
      <c r="W30" s="376" t="s">
        <v>189</v>
      </c>
      <c r="X30" s="377"/>
      <c r="Y30" s="377"/>
      <c r="Z30" s="377"/>
      <c r="AA30" s="377"/>
      <c r="AB30" s="377"/>
      <c r="AC30" s="377"/>
      <c r="AD30" s="377"/>
      <c r="AE30" s="377"/>
      <c r="AF30" s="377"/>
      <c r="AG30" s="378"/>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51</v>
      </c>
      <c r="BD30" s="383"/>
      <c r="BE30" s="383"/>
      <c r="BF30" s="383"/>
      <c r="BG30" s="383"/>
      <c r="BH30" s="383"/>
      <c r="BI30" s="383"/>
      <c r="BJ30" s="383"/>
      <c r="BK30" s="383"/>
      <c r="BL30" s="383"/>
      <c r="BM30" s="384"/>
      <c r="BN30" s="418">
        <v>1673935</v>
      </c>
      <c r="BO30" s="419"/>
      <c r="BP30" s="419"/>
      <c r="BQ30" s="419"/>
      <c r="BR30" s="419"/>
      <c r="BS30" s="419"/>
      <c r="BT30" s="419"/>
      <c r="BU30" s="420"/>
      <c r="BV30" s="418">
        <v>1733176</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68" t="s">
        <v>190</v>
      </c>
      <c r="D32" s="368"/>
      <c r="E32" s="368"/>
      <c r="F32" s="368"/>
      <c r="G32" s="368"/>
      <c r="H32" s="368"/>
      <c r="I32" s="368"/>
      <c r="J32" s="368"/>
      <c r="K32" s="368"/>
      <c r="L32" s="368"/>
      <c r="M32" s="368"/>
      <c r="N32" s="368"/>
      <c r="O32" s="368"/>
      <c r="P32" s="368"/>
      <c r="Q32" s="368"/>
      <c r="R32" s="368"/>
      <c r="S32" s="368"/>
      <c r="U32" s="369" t="s">
        <v>191</v>
      </c>
      <c r="V32" s="369"/>
      <c r="W32" s="369"/>
      <c r="X32" s="369"/>
      <c r="Y32" s="369"/>
      <c r="Z32" s="369"/>
      <c r="AA32" s="369"/>
      <c r="AB32" s="369"/>
      <c r="AC32" s="369"/>
      <c r="AD32" s="369"/>
      <c r="AE32" s="369"/>
      <c r="AF32" s="369"/>
      <c r="AG32" s="369"/>
      <c r="AH32" s="369"/>
      <c r="AI32" s="369"/>
      <c r="AJ32" s="369"/>
      <c r="AK32" s="369"/>
      <c r="AM32" s="369" t="s">
        <v>192</v>
      </c>
      <c r="AN32" s="369"/>
      <c r="AO32" s="369"/>
      <c r="AP32" s="369"/>
      <c r="AQ32" s="369"/>
      <c r="AR32" s="369"/>
      <c r="AS32" s="369"/>
      <c r="AT32" s="369"/>
      <c r="AU32" s="369"/>
      <c r="AV32" s="369"/>
      <c r="AW32" s="369"/>
      <c r="AX32" s="369"/>
      <c r="AY32" s="369"/>
      <c r="AZ32" s="369"/>
      <c r="BA32" s="369"/>
      <c r="BB32" s="369"/>
      <c r="BC32" s="369"/>
      <c r="BE32" s="369" t="s">
        <v>193</v>
      </c>
      <c r="BF32" s="369"/>
      <c r="BG32" s="369"/>
      <c r="BH32" s="369"/>
      <c r="BI32" s="369"/>
      <c r="BJ32" s="369"/>
      <c r="BK32" s="369"/>
      <c r="BL32" s="369"/>
      <c r="BM32" s="369"/>
      <c r="BN32" s="369"/>
      <c r="BO32" s="369"/>
      <c r="BP32" s="369"/>
      <c r="BQ32" s="369"/>
      <c r="BR32" s="369"/>
      <c r="BS32" s="369"/>
      <c r="BT32" s="369"/>
      <c r="BU32" s="369"/>
      <c r="BW32" s="369" t="s">
        <v>194</v>
      </c>
      <c r="BX32" s="369"/>
      <c r="BY32" s="369"/>
      <c r="BZ32" s="369"/>
      <c r="CA32" s="369"/>
      <c r="CB32" s="369"/>
      <c r="CC32" s="369"/>
      <c r="CD32" s="369"/>
      <c r="CE32" s="369"/>
      <c r="CF32" s="369"/>
      <c r="CG32" s="369"/>
      <c r="CH32" s="369"/>
      <c r="CI32" s="369"/>
      <c r="CJ32" s="369"/>
      <c r="CK32" s="369"/>
      <c r="CL32" s="369"/>
      <c r="CM32" s="369"/>
      <c r="CO32" s="369" t="s">
        <v>195</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15">
      <c r="A33" s="177"/>
      <c r="B33" s="201"/>
      <c r="C33" s="367" t="s">
        <v>196</v>
      </c>
      <c r="D33" s="367"/>
      <c r="E33" s="366" t="s">
        <v>197</v>
      </c>
      <c r="F33" s="366"/>
      <c r="G33" s="366"/>
      <c r="H33" s="366"/>
      <c r="I33" s="366"/>
      <c r="J33" s="366"/>
      <c r="K33" s="366"/>
      <c r="L33" s="366"/>
      <c r="M33" s="366"/>
      <c r="N33" s="366"/>
      <c r="O33" s="366"/>
      <c r="P33" s="366"/>
      <c r="Q33" s="366"/>
      <c r="R33" s="366"/>
      <c r="S33" s="366"/>
      <c r="T33" s="202"/>
      <c r="U33" s="367" t="s">
        <v>196</v>
      </c>
      <c r="V33" s="367"/>
      <c r="W33" s="366" t="s">
        <v>198</v>
      </c>
      <c r="X33" s="366"/>
      <c r="Y33" s="366"/>
      <c r="Z33" s="366"/>
      <c r="AA33" s="366"/>
      <c r="AB33" s="366"/>
      <c r="AC33" s="366"/>
      <c r="AD33" s="366"/>
      <c r="AE33" s="366"/>
      <c r="AF33" s="366"/>
      <c r="AG33" s="366"/>
      <c r="AH33" s="366"/>
      <c r="AI33" s="366"/>
      <c r="AJ33" s="366"/>
      <c r="AK33" s="366"/>
      <c r="AL33" s="202"/>
      <c r="AM33" s="367" t="s">
        <v>199</v>
      </c>
      <c r="AN33" s="367"/>
      <c r="AO33" s="366" t="s">
        <v>197</v>
      </c>
      <c r="AP33" s="366"/>
      <c r="AQ33" s="366"/>
      <c r="AR33" s="366"/>
      <c r="AS33" s="366"/>
      <c r="AT33" s="366"/>
      <c r="AU33" s="366"/>
      <c r="AV33" s="366"/>
      <c r="AW33" s="366"/>
      <c r="AX33" s="366"/>
      <c r="AY33" s="366"/>
      <c r="AZ33" s="366"/>
      <c r="BA33" s="366"/>
      <c r="BB33" s="366"/>
      <c r="BC33" s="366"/>
      <c r="BD33" s="203"/>
      <c r="BE33" s="366" t="s">
        <v>200</v>
      </c>
      <c r="BF33" s="366"/>
      <c r="BG33" s="366" t="s">
        <v>201</v>
      </c>
      <c r="BH33" s="366"/>
      <c r="BI33" s="366"/>
      <c r="BJ33" s="366"/>
      <c r="BK33" s="366"/>
      <c r="BL33" s="366"/>
      <c r="BM33" s="366"/>
      <c r="BN33" s="366"/>
      <c r="BO33" s="366"/>
      <c r="BP33" s="366"/>
      <c r="BQ33" s="366"/>
      <c r="BR33" s="366"/>
      <c r="BS33" s="366"/>
      <c r="BT33" s="366"/>
      <c r="BU33" s="366"/>
      <c r="BV33" s="203"/>
      <c r="BW33" s="367" t="s">
        <v>200</v>
      </c>
      <c r="BX33" s="367"/>
      <c r="BY33" s="366" t="s">
        <v>202</v>
      </c>
      <c r="BZ33" s="366"/>
      <c r="CA33" s="366"/>
      <c r="CB33" s="366"/>
      <c r="CC33" s="366"/>
      <c r="CD33" s="366"/>
      <c r="CE33" s="366"/>
      <c r="CF33" s="366"/>
      <c r="CG33" s="366"/>
      <c r="CH33" s="366"/>
      <c r="CI33" s="366"/>
      <c r="CJ33" s="366"/>
      <c r="CK33" s="366"/>
      <c r="CL33" s="366"/>
      <c r="CM33" s="366"/>
      <c r="CN33" s="202"/>
      <c r="CO33" s="367" t="s">
        <v>203</v>
      </c>
      <c r="CP33" s="367"/>
      <c r="CQ33" s="366" t="s">
        <v>204</v>
      </c>
      <c r="CR33" s="366"/>
      <c r="CS33" s="366"/>
      <c r="CT33" s="366"/>
      <c r="CU33" s="366"/>
      <c r="CV33" s="366"/>
      <c r="CW33" s="366"/>
      <c r="CX33" s="366"/>
      <c r="CY33" s="366"/>
      <c r="CZ33" s="366"/>
      <c r="DA33" s="366"/>
      <c r="DB33" s="366"/>
      <c r="DC33" s="366"/>
      <c r="DD33" s="366"/>
      <c r="DE33" s="366"/>
      <c r="DF33" s="202"/>
      <c r="DG33" s="365" t="s">
        <v>205</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国民健康保険特別会計</v>
      </c>
      <c r="X34" s="364"/>
      <c r="Y34" s="364"/>
      <c r="Z34" s="364"/>
      <c r="AA34" s="364"/>
      <c r="AB34" s="364"/>
      <c r="AC34" s="364"/>
      <c r="AD34" s="364"/>
      <c r="AE34" s="364"/>
      <c r="AF34" s="364"/>
      <c r="AG34" s="364"/>
      <c r="AH34" s="364"/>
      <c r="AI34" s="364"/>
      <c r="AJ34" s="364"/>
      <c r="AK34" s="364"/>
      <c r="AL34" s="177"/>
      <c r="AM34" s="363">
        <f>IF(AO34="","",MAX(C34:D43,U34:V43)+1)</f>
        <v>4</v>
      </c>
      <c r="AN34" s="363"/>
      <c r="AO34" s="364" t="str">
        <f>IF('各会計、関係団体の財政状況及び健全化判断比率'!B30="","",'各会計、関係団体の財政状況及び健全化判断比率'!B30)</f>
        <v>下水道事業会計</v>
      </c>
      <c r="AP34" s="364"/>
      <c r="AQ34" s="364"/>
      <c r="AR34" s="364"/>
      <c r="AS34" s="364"/>
      <c r="AT34" s="364"/>
      <c r="AU34" s="364"/>
      <c r="AV34" s="364"/>
      <c r="AW34" s="364"/>
      <c r="AX34" s="364"/>
      <c r="AY34" s="364"/>
      <c r="AZ34" s="364"/>
      <c r="BA34" s="364"/>
      <c r="BB34" s="364"/>
      <c r="BC34" s="364"/>
      <c r="BD34" s="177"/>
      <c r="BE34" s="363" t="str">
        <f>IF(BG34="","",MAX(C34:D43,U34:V43,AM34:AN43)+1)</f>
        <v/>
      </c>
      <c r="BF34" s="363"/>
      <c r="BG34" s="364"/>
      <c r="BH34" s="364"/>
      <c r="BI34" s="364"/>
      <c r="BJ34" s="364"/>
      <c r="BK34" s="364"/>
      <c r="BL34" s="364"/>
      <c r="BM34" s="364"/>
      <c r="BN34" s="364"/>
      <c r="BO34" s="364"/>
      <c r="BP34" s="364"/>
      <c r="BQ34" s="364"/>
      <c r="BR34" s="364"/>
      <c r="BS34" s="364"/>
      <c r="BT34" s="364"/>
      <c r="BU34" s="364"/>
      <c r="BV34" s="177"/>
      <c r="BW34" s="363">
        <f>IF(BY34="","",MAX(C34:D43,U34:V43,AM34:AN43,BE34:BF43)+1)</f>
        <v>5</v>
      </c>
      <c r="BX34" s="363"/>
      <c r="BY34" s="364" t="str">
        <f>IF('各会計、関係団体の財政状況及び健全化判断比率'!B68="","",'各会計、関係団体の財政状況及び健全化判断比率'!B68)</f>
        <v>空知中部広域連合</v>
      </c>
      <c r="BZ34" s="364"/>
      <c r="CA34" s="364"/>
      <c r="CB34" s="364"/>
      <c r="CC34" s="364"/>
      <c r="CD34" s="364"/>
      <c r="CE34" s="364"/>
      <c r="CF34" s="364"/>
      <c r="CG34" s="364"/>
      <c r="CH34" s="364"/>
      <c r="CI34" s="364"/>
      <c r="CJ34" s="364"/>
      <c r="CK34" s="364"/>
      <c r="CL34" s="364"/>
      <c r="CM34" s="364"/>
      <c r="CN34" s="177"/>
      <c r="CO34" s="363">
        <f>IF(CQ34="","",MAX(C34:D43,U34:V43,AM34:AN43,BE34:BF43,BW34:BX43)+1)</f>
        <v>13</v>
      </c>
      <c r="CP34" s="363"/>
      <c r="CQ34" s="364" t="str">
        <f>IF('各会計、関係団体の財政状況及び健全化判断比率'!BS7="","",'各会計、関係団体の財政状況及び健全化判断比率'!BS7)</f>
        <v>浦臼町土地開発公社</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後期高齢者医療特別会計</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t="str">
        <f t="shared" ref="BE35:BE43" si="1">IF(BG35="","",BE34+1)</f>
        <v/>
      </c>
      <c r="BF35" s="363"/>
      <c r="BG35" s="364"/>
      <c r="BH35" s="364"/>
      <c r="BI35" s="364"/>
      <c r="BJ35" s="364"/>
      <c r="BK35" s="364"/>
      <c r="BL35" s="364"/>
      <c r="BM35" s="364"/>
      <c r="BN35" s="364"/>
      <c r="BO35" s="364"/>
      <c r="BP35" s="364"/>
      <c r="BQ35" s="364"/>
      <c r="BR35" s="364"/>
      <c r="BS35" s="364"/>
      <c r="BT35" s="364"/>
      <c r="BU35" s="364"/>
      <c r="BV35" s="177"/>
      <c r="BW35" s="363">
        <f t="shared" ref="BW35:BW43" si="2">IF(BY35="","",BW34+1)</f>
        <v>6</v>
      </c>
      <c r="BX35" s="363"/>
      <c r="BY35" s="364" t="str">
        <f>IF('各会計、関係団体の財政状況及び健全化判断比率'!B69="","",'各会計、関係団体の財政状況及び健全化判断比率'!B69)</f>
        <v>西空知広域水道企業団</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t="str">
        <f t="shared" ref="U36:U43" si="4">IF(W36="","",U35+1)</f>
        <v/>
      </c>
      <c r="V36" s="363"/>
      <c r="W36" s="364"/>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7</v>
      </c>
      <c r="BX36" s="363"/>
      <c r="BY36" s="364" t="str">
        <f>IF('各会計、関係団体の財政状況及び健全化判断比率'!B70="","",'各会計、関係団体の財政状況及び健全化判断比率'!B70)</f>
        <v>空知教育センター組合</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8</v>
      </c>
      <c r="BX37" s="363"/>
      <c r="BY37" s="364" t="str">
        <f>IF('各会計、関係団体の財政状況及び健全化判断比率'!B71="","",'各会計、関係団体の財政状況及び健全化判断比率'!B71)</f>
        <v>砂川地区保健衛生組合</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f t="shared" si="2"/>
        <v>9</v>
      </c>
      <c r="BX38" s="363"/>
      <c r="BY38" s="364" t="str">
        <f>IF('各会計、関係団体の財政状況及び健全化判断比率'!B72="","",'各会計、関係団体の財政状況及び健全化判断比率'!B72)</f>
        <v>中・北空知廃棄物処理広域連合</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f t="shared" si="2"/>
        <v>10</v>
      </c>
      <c r="BX39" s="363"/>
      <c r="BY39" s="364" t="str">
        <f>IF('各会計、関係団体の財政状況及び健全化判断比率'!B73="","",'各会計、関係団体の財政状況及び健全化判断比率'!B73)</f>
        <v>中空知広域市町村圏組合（普通会計分）</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f t="shared" si="2"/>
        <v>11</v>
      </c>
      <c r="BX40" s="363"/>
      <c r="BY40" s="364" t="str">
        <f>IF('各会計、関係団体の財政状況及び健全化判断比率'!B74="","",'各会計、関係団体の財政状況及び健全化判断比率'!B74)</f>
        <v>砂川地区広域消防組合</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f t="shared" si="2"/>
        <v>12</v>
      </c>
      <c r="BX41" s="363"/>
      <c r="BY41" s="364" t="str">
        <f>IF('各会計、関係団体の財政状況及び健全化判断比率'!B75="","",'各会計、関係団体の財政状況及び健全化判断比率'!B75)</f>
        <v>石狩川流域下水道組合</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206</v>
      </c>
      <c r="E46" s="360" t="s">
        <v>207</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208</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209</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210</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211</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212</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213</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214</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UYGuauxI7d/vG7LMmGp83TiruVbRFCKOREb9habV2z6L7fhMjF2d27/IEd6Qi3+lfp0H8ip3lw0p32Qkceav3A==" saltValue="zws9NNnmCxDRnZCOs3Qvd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564</v>
      </c>
      <c r="D34" s="1151"/>
      <c r="E34" s="1152"/>
      <c r="F34" s="32">
        <v>10.99</v>
      </c>
      <c r="G34" s="33">
        <v>8.19</v>
      </c>
      <c r="H34" s="33">
        <v>9.65</v>
      </c>
      <c r="I34" s="33">
        <v>13.71</v>
      </c>
      <c r="J34" s="34">
        <v>5.2</v>
      </c>
      <c r="K34" s="22"/>
      <c r="L34" s="22"/>
      <c r="M34" s="22"/>
      <c r="N34" s="22"/>
      <c r="O34" s="22"/>
      <c r="P34" s="22"/>
    </row>
    <row r="35" spans="1:16" ht="39" customHeight="1" x14ac:dyDescent="0.15">
      <c r="A35" s="22"/>
      <c r="B35" s="35"/>
      <c r="C35" s="1145" t="s">
        <v>565</v>
      </c>
      <c r="D35" s="1146"/>
      <c r="E35" s="1147"/>
      <c r="F35" s="36">
        <v>0.74</v>
      </c>
      <c r="G35" s="37">
        <v>0.81</v>
      </c>
      <c r="H35" s="37">
        <v>0.73</v>
      </c>
      <c r="I35" s="37">
        <v>0.53</v>
      </c>
      <c r="J35" s="38">
        <v>0.73</v>
      </c>
      <c r="K35" s="22"/>
      <c r="L35" s="22"/>
      <c r="M35" s="22"/>
      <c r="N35" s="22"/>
      <c r="O35" s="22"/>
      <c r="P35" s="22"/>
    </row>
    <row r="36" spans="1:16" ht="39" customHeight="1" x14ac:dyDescent="0.15">
      <c r="A36" s="22"/>
      <c r="B36" s="35"/>
      <c r="C36" s="1145" t="s">
        <v>566</v>
      </c>
      <c r="D36" s="1146"/>
      <c r="E36" s="1147"/>
      <c r="F36" s="36" t="s">
        <v>515</v>
      </c>
      <c r="G36" s="37" t="s">
        <v>515</v>
      </c>
      <c r="H36" s="37" t="s">
        <v>515</v>
      </c>
      <c r="I36" s="37">
        <v>0.99</v>
      </c>
      <c r="J36" s="38">
        <v>0.49</v>
      </c>
      <c r="K36" s="22"/>
      <c r="L36" s="22"/>
      <c r="M36" s="22"/>
      <c r="N36" s="22"/>
      <c r="O36" s="22"/>
      <c r="P36" s="22"/>
    </row>
    <row r="37" spans="1:16" ht="39" customHeight="1" x14ac:dyDescent="0.15">
      <c r="A37" s="22"/>
      <c r="B37" s="35"/>
      <c r="C37" s="1145" t="s">
        <v>567</v>
      </c>
      <c r="D37" s="1146"/>
      <c r="E37" s="1147"/>
      <c r="F37" s="36">
        <v>0.03</v>
      </c>
      <c r="G37" s="37">
        <v>0.04</v>
      </c>
      <c r="H37" s="37">
        <v>0.02</v>
      </c>
      <c r="I37" s="37">
        <v>0.02</v>
      </c>
      <c r="J37" s="38">
        <v>7.0000000000000007E-2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569</v>
      </c>
      <c r="D43" s="1149"/>
      <c r="E43" s="1150"/>
      <c r="F43" s="41">
        <v>0.06</v>
      </c>
      <c r="G43" s="42">
        <v>0.03</v>
      </c>
      <c r="H43" s="42">
        <v>0.03</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PpqkuxgPBSVt0D52aT6kkamJw79syfPR5MMNaHg2vf8OSQLkS8gr0oUpPBXgYjkNBcDYpPyAy3+TL/fxTdtgw==" saltValue="L1SV26DpCEUPFTaQ/jSr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324</v>
      </c>
      <c r="L45" s="60">
        <v>341</v>
      </c>
      <c r="M45" s="60">
        <v>347</v>
      </c>
      <c r="N45" s="60">
        <v>462</v>
      </c>
      <c r="O45" s="61">
        <v>529</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14</v>
      </c>
      <c r="F48" s="1155"/>
      <c r="G48" s="1155"/>
      <c r="H48" s="1155"/>
      <c r="I48" s="1155"/>
      <c r="J48" s="1156"/>
      <c r="K48" s="63">
        <v>49</v>
      </c>
      <c r="L48" s="64">
        <v>52</v>
      </c>
      <c r="M48" s="64">
        <v>56</v>
      </c>
      <c r="N48" s="64">
        <v>55</v>
      </c>
      <c r="O48" s="65">
        <v>51</v>
      </c>
      <c r="P48" s="48"/>
      <c r="Q48" s="48"/>
      <c r="R48" s="48"/>
      <c r="S48" s="48"/>
      <c r="T48" s="48"/>
      <c r="U48" s="48"/>
    </row>
    <row r="49" spans="1:21" ht="30.75" customHeight="1" x14ac:dyDescent="0.15">
      <c r="A49" s="48"/>
      <c r="B49" s="1178"/>
      <c r="C49" s="1179"/>
      <c r="D49" s="62"/>
      <c r="E49" s="1155" t="s">
        <v>15</v>
      </c>
      <c r="F49" s="1155"/>
      <c r="G49" s="1155"/>
      <c r="H49" s="1155"/>
      <c r="I49" s="1155"/>
      <c r="J49" s="1156"/>
      <c r="K49" s="63">
        <v>64</v>
      </c>
      <c r="L49" s="64">
        <v>64</v>
      </c>
      <c r="M49" s="64">
        <v>70</v>
      </c>
      <c r="N49" s="64">
        <v>70</v>
      </c>
      <c r="O49" s="65">
        <v>69</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500</v>
      </c>
      <c r="L52" s="64">
        <v>500</v>
      </c>
      <c r="M52" s="64">
        <v>446</v>
      </c>
      <c r="N52" s="64">
        <v>445</v>
      </c>
      <c r="O52" s="65">
        <v>423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-63</v>
      </c>
      <c r="L53" s="69">
        <v>-43</v>
      </c>
      <c r="M53" s="69">
        <v>27</v>
      </c>
      <c r="N53" s="69">
        <v>142</v>
      </c>
      <c r="O53" s="70">
        <v>226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TV41Fn64eaJTApAgwLL4Z7Q8N8GkyQvzwz6MRtG3Gu7V7+0n8qE7EQFztPAqw+BDl/XxaMvjq4fWSBuC7bM4Q==" saltValue="jC172dvbjsf2tBhYXN27r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557</v>
      </c>
      <c r="J40" s="103" t="s">
        <v>558</v>
      </c>
      <c r="K40" s="103" t="s">
        <v>559</v>
      </c>
      <c r="L40" s="103" t="s">
        <v>560</v>
      </c>
      <c r="M40" s="104" t="s">
        <v>561</v>
      </c>
    </row>
    <row r="41" spans="2:13" ht="27.75" customHeight="1" x14ac:dyDescent="0.15">
      <c r="B41" s="1196" t="s">
        <v>31</v>
      </c>
      <c r="C41" s="1197"/>
      <c r="D41" s="105"/>
      <c r="E41" s="1198" t="s">
        <v>32</v>
      </c>
      <c r="F41" s="1198"/>
      <c r="G41" s="1198"/>
      <c r="H41" s="1199"/>
      <c r="I41" s="351">
        <v>3938</v>
      </c>
      <c r="J41" s="352">
        <v>3895</v>
      </c>
      <c r="K41" s="352">
        <v>3986</v>
      </c>
      <c r="L41" s="352">
        <v>3945</v>
      </c>
      <c r="M41" s="353">
        <v>3693</v>
      </c>
    </row>
    <row r="42" spans="2:13" ht="27.75" customHeight="1" x14ac:dyDescent="0.15">
      <c r="B42" s="1186"/>
      <c r="C42" s="1187"/>
      <c r="D42" s="106"/>
      <c r="E42" s="1190" t="s">
        <v>33</v>
      </c>
      <c r="F42" s="1190"/>
      <c r="G42" s="1190"/>
      <c r="H42" s="1191"/>
      <c r="I42" s="354" t="s">
        <v>515</v>
      </c>
      <c r="J42" s="355" t="s">
        <v>515</v>
      </c>
      <c r="K42" s="355" t="s">
        <v>515</v>
      </c>
      <c r="L42" s="355" t="s">
        <v>515</v>
      </c>
      <c r="M42" s="356" t="s">
        <v>515</v>
      </c>
    </row>
    <row r="43" spans="2:13" ht="27.75" customHeight="1" x14ac:dyDescent="0.15">
      <c r="B43" s="1186"/>
      <c r="C43" s="1187"/>
      <c r="D43" s="106"/>
      <c r="E43" s="1190" t="s">
        <v>34</v>
      </c>
      <c r="F43" s="1190"/>
      <c r="G43" s="1190"/>
      <c r="H43" s="1191"/>
      <c r="I43" s="354">
        <v>358</v>
      </c>
      <c r="J43" s="355">
        <v>484</v>
      </c>
      <c r="K43" s="355">
        <v>442</v>
      </c>
      <c r="L43" s="355">
        <v>389</v>
      </c>
      <c r="M43" s="356">
        <v>319</v>
      </c>
    </row>
    <row r="44" spans="2:13" ht="27.75" customHeight="1" x14ac:dyDescent="0.15">
      <c r="B44" s="1186"/>
      <c r="C44" s="1187"/>
      <c r="D44" s="106"/>
      <c r="E44" s="1190" t="s">
        <v>35</v>
      </c>
      <c r="F44" s="1190"/>
      <c r="G44" s="1190"/>
      <c r="H44" s="1191"/>
      <c r="I44" s="354">
        <v>708</v>
      </c>
      <c r="J44" s="355">
        <v>657</v>
      </c>
      <c r="K44" s="355">
        <v>600</v>
      </c>
      <c r="L44" s="355">
        <v>586</v>
      </c>
      <c r="M44" s="356">
        <v>528</v>
      </c>
    </row>
    <row r="45" spans="2:13" ht="27.75" customHeight="1" x14ac:dyDescent="0.15">
      <c r="B45" s="1186"/>
      <c r="C45" s="1187"/>
      <c r="D45" s="106"/>
      <c r="E45" s="1190" t="s">
        <v>36</v>
      </c>
      <c r="F45" s="1190"/>
      <c r="G45" s="1190"/>
      <c r="H45" s="1191"/>
      <c r="I45" s="354">
        <v>425</v>
      </c>
      <c r="J45" s="355">
        <v>421</v>
      </c>
      <c r="K45" s="355">
        <v>369</v>
      </c>
      <c r="L45" s="355">
        <v>419</v>
      </c>
      <c r="M45" s="356">
        <v>415</v>
      </c>
    </row>
    <row r="46" spans="2:13" ht="27.75" customHeight="1" x14ac:dyDescent="0.15">
      <c r="B46" s="1186"/>
      <c r="C46" s="1187"/>
      <c r="D46" s="107"/>
      <c r="E46" s="1190" t="s">
        <v>37</v>
      </c>
      <c r="F46" s="1190"/>
      <c r="G46" s="1190"/>
      <c r="H46" s="1191"/>
      <c r="I46" s="354" t="s">
        <v>515</v>
      </c>
      <c r="J46" s="355" t="s">
        <v>515</v>
      </c>
      <c r="K46" s="355" t="s">
        <v>515</v>
      </c>
      <c r="L46" s="355" t="s">
        <v>515</v>
      </c>
      <c r="M46" s="356" t="s">
        <v>515</v>
      </c>
    </row>
    <row r="47" spans="2:13" ht="27.75" customHeight="1" x14ac:dyDescent="0.15">
      <c r="B47" s="1186"/>
      <c r="C47" s="1187"/>
      <c r="D47" s="108"/>
      <c r="E47" s="1200" t="s">
        <v>38</v>
      </c>
      <c r="F47" s="1201"/>
      <c r="G47" s="1201"/>
      <c r="H47" s="1202"/>
      <c r="I47" s="354" t="s">
        <v>515</v>
      </c>
      <c r="J47" s="355" t="s">
        <v>515</v>
      </c>
      <c r="K47" s="355" t="s">
        <v>515</v>
      </c>
      <c r="L47" s="355" t="s">
        <v>515</v>
      </c>
      <c r="M47" s="356" t="s">
        <v>515</v>
      </c>
    </row>
    <row r="48" spans="2:13" ht="27.75" customHeight="1" x14ac:dyDescent="0.15">
      <c r="B48" s="1186"/>
      <c r="C48" s="1187"/>
      <c r="D48" s="106"/>
      <c r="E48" s="1190" t="s">
        <v>39</v>
      </c>
      <c r="F48" s="1190"/>
      <c r="G48" s="1190"/>
      <c r="H48" s="1191"/>
      <c r="I48" s="354" t="s">
        <v>515</v>
      </c>
      <c r="J48" s="355" t="s">
        <v>515</v>
      </c>
      <c r="K48" s="355" t="s">
        <v>515</v>
      </c>
      <c r="L48" s="355" t="s">
        <v>515</v>
      </c>
      <c r="M48" s="356" t="s">
        <v>515</v>
      </c>
    </row>
    <row r="49" spans="2:13" ht="27.75" customHeight="1" x14ac:dyDescent="0.15">
      <c r="B49" s="1188"/>
      <c r="C49" s="1189"/>
      <c r="D49" s="106"/>
      <c r="E49" s="1190" t="s">
        <v>40</v>
      </c>
      <c r="F49" s="1190"/>
      <c r="G49" s="1190"/>
      <c r="H49" s="1191"/>
      <c r="I49" s="354" t="s">
        <v>515</v>
      </c>
      <c r="J49" s="355" t="s">
        <v>515</v>
      </c>
      <c r="K49" s="355" t="s">
        <v>515</v>
      </c>
      <c r="L49" s="355" t="s">
        <v>515</v>
      </c>
      <c r="M49" s="356" t="s">
        <v>515</v>
      </c>
    </row>
    <row r="50" spans="2:13" ht="27.75" customHeight="1" x14ac:dyDescent="0.15">
      <c r="B50" s="1184" t="s">
        <v>41</v>
      </c>
      <c r="C50" s="1185"/>
      <c r="D50" s="109"/>
      <c r="E50" s="1190" t="s">
        <v>42</v>
      </c>
      <c r="F50" s="1190"/>
      <c r="G50" s="1190"/>
      <c r="H50" s="1191"/>
      <c r="I50" s="354">
        <v>2715</v>
      </c>
      <c r="J50" s="355">
        <v>2691</v>
      </c>
      <c r="K50" s="355">
        <v>2464</v>
      </c>
      <c r="L50" s="355">
        <v>2369</v>
      </c>
      <c r="M50" s="356">
        <v>2157</v>
      </c>
    </row>
    <row r="51" spans="2:13" ht="27.75" customHeight="1" x14ac:dyDescent="0.15">
      <c r="B51" s="1186"/>
      <c r="C51" s="1187"/>
      <c r="D51" s="106"/>
      <c r="E51" s="1190" t="s">
        <v>43</v>
      </c>
      <c r="F51" s="1190"/>
      <c r="G51" s="1190"/>
      <c r="H51" s="1191"/>
      <c r="I51" s="354">
        <v>179</v>
      </c>
      <c r="J51" s="355">
        <v>140</v>
      </c>
      <c r="K51" s="355">
        <v>120</v>
      </c>
      <c r="L51" s="355">
        <v>104</v>
      </c>
      <c r="M51" s="356">
        <v>98</v>
      </c>
    </row>
    <row r="52" spans="2:13" ht="27.75" customHeight="1" x14ac:dyDescent="0.15">
      <c r="B52" s="1188"/>
      <c r="C52" s="1189"/>
      <c r="D52" s="106"/>
      <c r="E52" s="1190" t="s">
        <v>44</v>
      </c>
      <c r="F52" s="1190"/>
      <c r="G52" s="1190"/>
      <c r="H52" s="1191"/>
      <c r="I52" s="354">
        <v>3608</v>
      </c>
      <c r="J52" s="355">
        <v>3351</v>
      </c>
      <c r="K52" s="355">
        <v>3483</v>
      </c>
      <c r="L52" s="355">
        <v>3507</v>
      </c>
      <c r="M52" s="356">
        <v>3411</v>
      </c>
    </row>
    <row r="53" spans="2:13" ht="27.75" customHeight="1" thickBot="1" x14ac:dyDescent="0.2">
      <c r="B53" s="1192" t="s">
        <v>45</v>
      </c>
      <c r="C53" s="1193"/>
      <c r="D53" s="110"/>
      <c r="E53" s="1194" t="s">
        <v>46</v>
      </c>
      <c r="F53" s="1194"/>
      <c r="G53" s="1194"/>
      <c r="H53" s="1195"/>
      <c r="I53" s="357">
        <v>-1074</v>
      </c>
      <c r="J53" s="358">
        <v>-725</v>
      </c>
      <c r="K53" s="358">
        <v>-670</v>
      </c>
      <c r="L53" s="358">
        <v>-641</v>
      </c>
      <c r="M53" s="359">
        <v>-710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Xf4QMRkEppWyqj0tZ+DDwaOiMuGRFX35gU7X9k8AmkjY3bUREj13mdQxfZ1vL2jWo6GqwrX4o4yvXIqZOJwGA==" saltValue="Kbtz12N6D9WymwHPDrC+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49</v>
      </c>
      <c r="D55" s="1211"/>
      <c r="E55" s="1212"/>
      <c r="F55" s="122">
        <v>1166</v>
      </c>
      <c r="G55" s="122">
        <v>1110</v>
      </c>
      <c r="H55" s="123">
        <v>951</v>
      </c>
    </row>
    <row r="56" spans="2:8" ht="52.5" customHeight="1" x14ac:dyDescent="0.15">
      <c r="B56" s="124"/>
      <c r="C56" s="1213" t="s">
        <v>50</v>
      </c>
      <c r="D56" s="1213"/>
      <c r="E56" s="1214"/>
      <c r="F56" s="125">
        <v>145</v>
      </c>
      <c r="G56" s="125">
        <v>161</v>
      </c>
      <c r="H56" s="126">
        <v>161</v>
      </c>
    </row>
    <row r="57" spans="2:8" ht="53.25" customHeight="1" x14ac:dyDescent="0.15">
      <c r="B57" s="124"/>
      <c r="C57" s="1215" t="s">
        <v>51</v>
      </c>
      <c r="D57" s="1215"/>
      <c r="E57" s="1216"/>
      <c r="F57" s="127">
        <v>1763</v>
      </c>
      <c r="G57" s="127">
        <v>1733</v>
      </c>
      <c r="H57" s="128">
        <v>1674</v>
      </c>
    </row>
    <row r="58" spans="2:8" ht="45.75" customHeight="1" x14ac:dyDescent="0.15">
      <c r="B58" s="129"/>
      <c r="C58" s="1203" t="s">
        <v>587</v>
      </c>
      <c r="D58" s="1204"/>
      <c r="E58" s="1205"/>
      <c r="F58" s="1217">
        <v>648</v>
      </c>
      <c r="G58" s="1217">
        <v>664</v>
      </c>
      <c r="H58" s="1218">
        <v>657</v>
      </c>
    </row>
    <row r="59" spans="2:8" ht="45.75" customHeight="1" x14ac:dyDescent="0.15">
      <c r="B59" s="129"/>
      <c r="C59" s="1203" t="s">
        <v>588</v>
      </c>
      <c r="D59" s="1204"/>
      <c r="E59" s="1205"/>
      <c r="F59" s="1217">
        <v>290</v>
      </c>
      <c r="G59" s="1217">
        <v>331</v>
      </c>
      <c r="H59" s="1218">
        <v>372</v>
      </c>
    </row>
    <row r="60" spans="2:8" ht="45.75" customHeight="1" x14ac:dyDescent="0.15">
      <c r="B60" s="129"/>
      <c r="C60" s="1203" t="s">
        <v>589</v>
      </c>
      <c r="D60" s="1204"/>
      <c r="E60" s="1205"/>
      <c r="F60" s="1217">
        <v>361</v>
      </c>
      <c r="G60" s="1217">
        <v>345</v>
      </c>
      <c r="H60" s="1218">
        <v>297</v>
      </c>
    </row>
    <row r="61" spans="2:8" ht="45.75" customHeight="1" x14ac:dyDescent="0.15">
      <c r="B61" s="129"/>
      <c r="C61" s="1203" t="s">
        <v>590</v>
      </c>
      <c r="D61" s="1204"/>
      <c r="E61" s="1205"/>
      <c r="F61" s="1217">
        <v>398</v>
      </c>
      <c r="G61" s="1217">
        <v>328</v>
      </c>
      <c r="H61" s="1218">
        <v>282</v>
      </c>
    </row>
    <row r="62" spans="2:8" ht="45.75" customHeight="1" thickBot="1" x14ac:dyDescent="0.2">
      <c r="B62" s="130"/>
      <c r="C62" s="1206" t="s">
        <v>591</v>
      </c>
      <c r="D62" s="1207"/>
      <c r="E62" s="1208"/>
      <c r="F62" s="1219">
        <v>53</v>
      </c>
      <c r="G62" s="1219">
        <v>53</v>
      </c>
      <c r="H62" s="1220">
        <v>53</v>
      </c>
    </row>
    <row r="63" spans="2:8" ht="52.5" customHeight="1" thickBot="1" x14ac:dyDescent="0.2">
      <c r="B63" s="131"/>
      <c r="C63" s="1209" t="s">
        <v>52</v>
      </c>
      <c r="D63" s="1209"/>
      <c r="E63" s="1210"/>
      <c r="F63" s="132">
        <v>3074</v>
      </c>
      <c r="G63" s="132">
        <v>3003</v>
      </c>
      <c r="H63" s="133">
        <v>2786</v>
      </c>
    </row>
    <row r="64" spans="2:8" x14ac:dyDescent="0.15"/>
  </sheetData>
  <sheetProtection algorithmName="SHA-512" hashValue="tluV3zV3ZxPkqJ7ySZdaMKoa6xg3dtV2fNghieyESA65yiQvYReW+lZJ47Ztuts3x1tBO4uMD4w81kOT02ZOvQ==" saltValue="Kvlv6K3orqVWNQneMJIlY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554</v>
      </c>
      <c r="G2" s="147"/>
      <c r="H2" s="148"/>
    </row>
    <row r="3" spans="1:8" x14ac:dyDescent="0.15">
      <c r="A3" s="144" t="s">
        <v>547</v>
      </c>
      <c r="B3" s="149"/>
      <c r="C3" s="150"/>
      <c r="D3" s="151">
        <v>332376</v>
      </c>
      <c r="E3" s="152"/>
      <c r="F3" s="153">
        <v>271581</v>
      </c>
      <c r="G3" s="154"/>
      <c r="H3" s="155"/>
    </row>
    <row r="4" spans="1:8" x14ac:dyDescent="0.15">
      <c r="A4" s="156"/>
      <c r="B4" s="157"/>
      <c r="C4" s="158"/>
      <c r="D4" s="159">
        <v>246458</v>
      </c>
      <c r="E4" s="160"/>
      <c r="F4" s="161">
        <v>117844</v>
      </c>
      <c r="G4" s="162"/>
      <c r="H4" s="163"/>
    </row>
    <row r="5" spans="1:8" x14ac:dyDescent="0.15">
      <c r="A5" s="144" t="s">
        <v>549</v>
      </c>
      <c r="B5" s="149"/>
      <c r="C5" s="150"/>
      <c r="D5" s="151">
        <v>484974</v>
      </c>
      <c r="E5" s="152"/>
      <c r="F5" s="153">
        <v>268375</v>
      </c>
      <c r="G5" s="154"/>
      <c r="H5" s="155"/>
    </row>
    <row r="6" spans="1:8" x14ac:dyDescent="0.15">
      <c r="A6" s="156"/>
      <c r="B6" s="157"/>
      <c r="C6" s="158"/>
      <c r="D6" s="159">
        <v>284830</v>
      </c>
      <c r="E6" s="160"/>
      <c r="F6" s="161">
        <v>119602</v>
      </c>
      <c r="G6" s="162"/>
      <c r="H6" s="163"/>
    </row>
    <row r="7" spans="1:8" x14ac:dyDescent="0.15">
      <c r="A7" s="144" t="s">
        <v>550</v>
      </c>
      <c r="B7" s="149"/>
      <c r="C7" s="150"/>
      <c r="D7" s="151">
        <v>638200</v>
      </c>
      <c r="E7" s="152"/>
      <c r="F7" s="153">
        <v>301035</v>
      </c>
      <c r="G7" s="154"/>
      <c r="H7" s="155"/>
    </row>
    <row r="8" spans="1:8" x14ac:dyDescent="0.15">
      <c r="A8" s="156"/>
      <c r="B8" s="157"/>
      <c r="C8" s="158"/>
      <c r="D8" s="159">
        <v>433018</v>
      </c>
      <c r="E8" s="160"/>
      <c r="F8" s="161">
        <v>154376</v>
      </c>
      <c r="G8" s="162"/>
      <c r="H8" s="163"/>
    </row>
    <row r="9" spans="1:8" x14ac:dyDescent="0.15">
      <c r="A9" s="144" t="s">
        <v>551</v>
      </c>
      <c r="B9" s="149"/>
      <c r="C9" s="150"/>
      <c r="D9" s="151">
        <v>570289</v>
      </c>
      <c r="E9" s="152"/>
      <c r="F9" s="153">
        <v>277467</v>
      </c>
      <c r="G9" s="154"/>
      <c r="H9" s="155"/>
    </row>
    <row r="10" spans="1:8" x14ac:dyDescent="0.15">
      <c r="A10" s="156"/>
      <c r="B10" s="157"/>
      <c r="C10" s="158"/>
      <c r="D10" s="159">
        <v>263780</v>
      </c>
      <c r="E10" s="160"/>
      <c r="F10" s="161">
        <v>128378</v>
      </c>
      <c r="G10" s="162"/>
      <c r="H10" s="163"/>
    </row>
    <row r="11" spans="1:8" x14ac:dyDescent="0.15">
      <c r="A11" s="144" t="s">
        <v>552</v>
      </c>
      <c r="B11" s="149"/>
      <c r="C11" s="150"/>
      <c r="D11" s="151">
        <v>580668</v>
      </c>
      <c r="E11" s="152"/>
      <c r="F11" s="153">
        <v>282256</v>
      </c>
      <c r="G11" s="154"/>
      <c r="H11" s="155"/>
    </row>
    <row r="12" spans="1:8" x14ac:dyDescent="0.15">
      <c r="A12" s="156"/>
      <c r="B12" s="157"/>
      <c r="C12" s="164"/>
      <c r="D12" s="159">
        <v>326296</v>
      </c>
      <c r="E12" s="160"/>
      <c r="F12" s="161">
        <v>145453</v>
      </c>
      <c r="G12" s="162"/>
      <c r="H12" s="163"/>
    </row>
    <row r="13" spans="1:8" x14ac:dyDescent="0.15">
      <c r="A13" s="144"/>
      <c r="B13" s="149"/>
      <c r="C13" s="165"/>
      <c r="D13" s="166">
        <v>521301</v>
      </c>
      <c r="E13" s="167"/>
      <c r="F13" s="168">
        <v>280143</v>
      </c>
      <c r="G13" s="169"/>
      <c r="H13" s="155"/>
    </row>
    <row r="14" spans="1:8" x14ac:dyDescent="0.15">
      <c r="A14" s="156"/>
      <c r="B14" s="157"/>
      <c r="C14" s="158"/>
      <c r="D14" s="159">
        <v>310876</v>
      </c>
      <c r="E14" s="160"/>
      <c r="F14" s="161">
        <v>133131</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11</v>
      </c>
      <c r="C19" s="170">
        <f>ROUND(VALUE(SUBSTITUTE(実質収支比率等に係る経年分析!G$48,"▲","-")),2)</f>
        <v>8.19</v>
      </c>
      <c r="D19" s="170">
        <f>ROUND(VALUE(SUBSTITUTE(実質収支比率等に係る経年分析!H$48,"▲","-")),2)</f>
        <v>9.66</v>
      </c>
      <c r="E19" s="170">
        <f>ROUND(VALUE(SUBSTITUTE(実質収支比率等に係る経年分析!I$48,"▲","-")),2)</f>
        <v>13.72</v>
      </c>
      <c r="F19" s="170">
        <f>ROUND(VALUE(SUBSTITUTE(実質収支比率等に係る経年分析!J$48,"▲","-")),2)</f>
        <v>5.21</v>
      </c>
    </row>
    <row r="20" spans="1:11" x14ac:dyDescent="0.15">
      <c r="A20" s="170" t="s">
        <v>56</v>
      </c>
      <c r="B20" s="170">
        <f>ROUND(VALUE(SUBSTITUTE(実質収支比率等に係る経年分析!F$47,"▲","-")),2)</f>
        <v>78.3</v>
      </c>
      <c r="C20" s="170">
        <f>ROUND(VALUE(SUBSTITUTE(実質収支比率等に係る経年分析!G$47,"▲","-")),2)</f>
        <v>77.819999999999993</v>
      </c>
      <c r="D20" s="170">
        <f>ROUND(VALUE(SUBSTITUTE(実質収支比率等に係る経年分析!H$47,"▲","-")),2)</f>
        <v>68.88</v>
      </c>
      <c r="E20" s="170">
        <f>ROUND(VALUE(SUBSTITUTE(実質収支比率等に係る経年分析!I$47,"▲","-")),2)</f>
        <v>59.72</v>
      </c>
      <c r="F20" s="170">
        <f>ROUND(VALUE(SUBSTITUTE(実質収支比率等に係る経年分析!J$47,"▲","-")),2)</f>
        <v>52.9</v>
      </c>
    </row>
    <row r="21" spans="1:11" x14ac:dyDescent="0.15">
      <c r="A21" s="170" t="s">
        <v>57</v>
      </c>
      <c r="B21" s="170">
        <f>IF(ISNUMBER(VALUE(SUBSTITUTE(実質収支比率等に係る経年分析!F$49,"▲","-"))),ROUND(VALUE(SUBSTITUTE(実質収支比率等に係る経年分析!F$49,"▲","-")),2),NA())</f>
        <v>15.63</v>
      </c>
      <c r="C21" s="170">
        <f>IF(ISNUMBER(VALUE(SUBSTITUTE(実質収支比率等に係る経年分析!G$49,"▲","-"))),ROUND(VALUE(SUBSTITUTE(実質収支比率等に係る経年分析!G$49,"▲","-")),2),NA())</f>
        <v>3.36</v>
      </c>
      <c r="D21" s="170">
        <f>IF(ISNUMBER(VALUE(SUBSTITUTE(実質収支比率等に係る経年分析!H$49,"▲","-"))),ROUND(VALUE(SUBSTITUTE(実質収支比率等に係る経年分析!H$49,"▲","-")),2),NA())</f>
        <v>-2.2799999999999998</v>
      </c>
      <c r="E21" s="170">
        <f>IF(ISNUMBER(VALUE(SUBSTITUTE(実質収支比率等に係る経年分析!I$49,"▲","-"))),ROUND(VALUE(SUBSTITUTE(実質収支比率等に係る経年分析!I$49,"▲","-")),2),NA())</f>
        <v>8.7799999999999994</v>
      </c>
      <c r="F21" s="170">
        <f>IF(ISNUMBER(VALUE(SUBSTITUTE(実質収支比率等に係る経年分析!J$49,"▲","-"))),ROUND(VALUE(SUBSTITUTE(実質収支比率等に係る経年分析!J$49,"▲","-")),2),NA())</f>
        <v>-12.94</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0.03</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e">
        <f>IF(連結実質赤字比率に係る赤字・黒字の構成分析!C$39="",NA(),連結実質赤字比率に係る赤字・黒字の構成分析!C$39)</f>
        <v>#N/A</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#VALUE!</v>
      </c>
      <c r="E31" s="171" t="e">
        <f>IF(ROUND(VALUE(SUBSTITUTE(連結実質赤字比率に係る赤字・黒字の構成分析!G$39,"▲", "-")), 2) &gt;= 0, ABS(ROUND(VALUE(SUBSTITUTE(連結実質赤字比率に係る赤字・黒字の構成分析!G$39,"▲", "-")), 2)), NA())</f>
        <v>#VALUE!</v>
      </c>
      <c r="F31" s="171" t="e">
        <f>IF(ROUND(VALUE(SUBSTITUTE(連結実質赤字比率に係る赤字・黒字の構成分析!H$39,"▲", "-")), 2) &lt; 0, ABS(ROUND(VALUE(SUBSTITUTE(連結実質赤字比率に係る赤字・黒字の構成分析!H$39,"▲", "-")), 2)), NA())</f>
        <v>#VALUE!</v>
      </c>
      <c r="G31" s="171" t="e">
        <f>IF(ROUND(VALUE(SUBSTITUTE(連結実質赤字比率に係る赤字・黒字の構成分析!H$39,"▲", "-")), 2) &gt;= 0, ABS(ROUND(VALUE(SUBSTITUTE(連結実質赤字比率に係る赤字・黒字の構成分析!H$39,"▲", "-")), 2)), NA())</f>
        <v>#VALUE!</v>
      </c>
      <c r="H31" s="171" t="e">
        <f>IF(ROUND(VALUE(SUBSTITUTE(連結実質赤字比率に係る赤字・黒字の構成分析!I$39,"▲", "-")), 2) &lt; 0, ABS(ROUND(VALUE(SUBSTITUTE(連結実質赤字比率に係る赤字・黒字の構成分析!I$39,"▲", "-")), 2)), NA())</f>
        <v>#VALUE!</v>
      </c>
      <c r="I31" s="171" t="e">
        <f>IF(ROUND(VALUE(SUBSTITUTE(連結実質赤字比率に係る赤字・黒字の構成分析!I$39,"▲", "-")), 2) &gt;= 0, ABS(ROUND(VALUE(SUBSTITUTE(連結実質赤字比率に係る赤字・黒字の構成分析!I$39,"▲", "-")), 2)), NA())</f>
        <v>#VALUE!</v>
      </c>
      <c r="J31" s="171" t="e">
        <f>IF(ROUND(VALUE(SUBSTITUTE(連結実質赤字比率に係る赤字・黒字の構成分析!J$39,"▲", "-")), 2) &lt; 0, ABS(ROUND(VALUE(SUBSTITUTE(連結実質赤字比率に係る赤字・黒字の構成分析!J$39,"▲", "-")), 2)), NA())</f>
        <v>#VALUE!</v>
      </c>
      <c r="K31" s="171" t="e">
        <f>IF(ROUND(VALUE(SUBSTITUTE(連結実質赤字比率に係る赤字・黒字の構成分析!J$39,"▲", "-")), 2) &gt;= 0, ABS(ROUND(VALUE(SUBSTITUTE(連結実質赤字比率に係る赤字・黒字の構成分析!J$39,"▲", "-")), 2)), NA())</f>
        <v>#VALUE!</v>
      </c>
    </row>
    <row r="32" spans="1:11" x14ac:dyDescent="0.15">
      <c r="A32" s="171" t="e">
        <f>IF(連結実質赤字比率に係る赤字・黒字の構成分析!C$38="",NA(),連結実質赤字比率に係る赤字・黒字の構成分析!C$38)</f>
        <v>#N/A</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#VALUE!</v>
      </c>
      <c r="E32" s="171" t="e">
        <f>IF(ROUND(VALUE(SUBSTITUTE(連結実質赤字比率に係る赤字・黒字の構成分析!G$38,"▲", "-")), 2) &gt;= 0, ABS(ROUND(VALUE(SUBSTITUTE(連結実質赤字比率に係る赤字・黒字の構成分析!G$38,"▲", "-")), 2)), NA())</f>
        <v>#VALUE!</v>
      </c>
      <c r="F32" s="171" t="e">
        <f>IF(ROUND(VALUE(SUBSTITUTE(連結実質赤字比率に係る赤字・黒字の構成分析!H$38,"▲", "-")), 2) &lt; 0, ABS(ROUND(VALUE(SUBSTITUTE(連結実質赤字比率に係る赤字・黒字の構成分析!H$38,"▲", "-")), 2)), NA())</f>
        <v>#VALUE!</v>
      </c>
      <c r="G32" s="171" t="e">
        <f>IF(ROUND(VALUE(SUBSTITUTE(連結実質赤字比率に係る赤字・黒字の構成分析!H$38,"▲", "-")), 2) &gt;= 0, ABS(ROUND(VALUE(SUBSTITUTE(連結実質赤字比率に係る赤字・黒字の構成分析!H$38,"▲", "-")), 2)), NA())</f>
        <v>#VALUE!</v>
      </c>
      <c r="H32" s="171" t="e">
        <f>IF(ROUND(VALUE(SUBSTITUTE(連結実質赤字比率に係る赤字・黒字の構成分析!I$38,"▲", "-")), 2) &lt; 0, ABS(ROUND(VALUE(SUBSTITUTE(連結実質赤字比率に係る赤字・黒字の構成分析!I$38,"▲", "-")), 2)), NA())</f>
        <v>#VALUE!</v>
      </c>
      <c r="I32" s="171" t="e">
        <f>IF(ROUND(VALUE(SUBSTITUTE(連結実質赤字比率に係る赤字・黒字の構成分析!I$38,"▲", "-")), 2) &gt;= 0, ABS(ROUND(VALUE(SUBSTITUTE(連結実質赤字比率に係る赤字・黒字の構成分析!I$38,"▲", "-")), 2)), NA())</f>
        <v>#VALUE!</v>
      </c>
      <c r="J32" s="171" t="e">
        <f>IF(ROUND(VALUE(SUBSTITUTE(連結実質赤字比率に係る赤字・黒字の構成分析!J$38,"▲", "-")), 2) &lt; 0, ABS(ROUND(VALUE(SUBSTITUTE(連結実質赤字比率に係る赤字・黒字の構成分析!J$38,"▲", "-")), 2)), NA())</f>
        <v>#VALUE!</v>
      </c>
      <c r="K32" s="171" t="e">
        <f>IF(ROUND(VALUE(SUBSTITUTE(連結実質赤字比率に係る赤字・黒字の構成分析!J$38,"▲", "-")), 2) &gt;= 0, ABS(ROUND(VALUE(SUBSTITUTE(連結実質赤字比率に係る赤字・黒字の構成分析!J$38,"▲", "-")), 2)), NA())</f>
        <v>#VALUE!</v>
      </c>
    </row>
    <row r="33" spans="1:16" x14ac:dyDescent="0.15">
      <c r="A33" s="171" t="str">
        <f>IF(連結実質赤字比率に係る赤字・黒字の構成分析!C$37="",NA(),連結実質赤字比率に係る赤字・黒字の構成分析!C$37)</f>
        <v>後期高齢者医療特別会計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0.04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0.02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7.0000000000000007E-2</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#VALUE!</v>
      </c>
      <c r="E34" s="171" t="e">
        <f>IF(ROUND(VALUE(SUBSTITUTE(連結実質赤字比率に係る赤字・黒字の構成分析!G$36,"▲", "-")), 2) &gt;= 0, ABS(ROUND(VALUE(SUBSTITUTE(連結実質赤字比率に係る赤字・黒字の構成分析!G$36,"▲", "-")), 2)), NA())</f>
        <v>#VALUE!</v>
      </c>
      <c r="F34" s="171" t="e">
        <f>IF(ROUND(VALUE(SUBSTITUTE(連結実質赤字比率に係る赤字・黒字の構成分析!H$36,"▲", "-")), 2) &lt; 0, ABS(ROUND(VALUE(SUBSTITUTE(連結実質赤字比率に係る赤字・黒字の構成分析!H$36,"▲", "-")), 2)), NA())</f>
        <v>#VALUE!</v>
      </c>
      <c r="G34" s="171" t="e">
        <f>IF(ROUND(VALUE(SUBSTITUTE(連結実質赤字比率に係る赤字・黒字の構成分析!H$36,"▲", "-")), 2) &gt;= 0, ABS(ROUND(VALUE(SUBSTITUTE(連結実質赤字比率に係る赤字・黒字の構成分析!H$36,"▲", "-")), 2)), NA())</f>
        <v>#VALUE!</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0.99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0.49</v>
      </c>
    </row>
    <row r="35" spans="1:16" x14ac:dyDescent="0.15">
      <c r="A35" s="171" t="str">
        <f>IF(連結実質赤字比率に係る赤字・黒字の構成分析!C$35="",NA(),連結実質赤字比率に係る赤字・黒字の構成分析!C$35)</f>
        <v>国民健康保険特別会計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0.74</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0.81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0.73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0.53</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0.73</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10.99</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8.19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9.65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13.71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5.2</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500</v>
      </c>
      <c r="E42" s="172"/>
      <c r="F42" s="172"/>
      <c r="G42" s="172">
        <f>'実質公債費比率（分子）の構造'!L$52</f>
        <v>500</v>
      </c>
      <c r="H42" s="172"/>
      <c r="I42" s="172"/>
      <c r="J42" s="172">
        <f>'実質公債費比率（分子）の構造'!M$52</f>
        <v>446</v>
      </c>
      <c r="K42" s="172"/>
      <c r="L42" s="172"/>
      <c r="M42" s="172">
        <f>'実質公債費比率（分子）の構造'!N$52</f>
        <v>445</v>
      </c>
      <c r="N42" s="172"/>
      <c r="O42" s="172"/>
      <c r="P42" s="172">
        <f>'実質公債費比率（分子）の構造'!O$52</f>
        <v>423</v>
      </c>
    </row>
    <row r="43" spans="1:16" x14ac:dyDescent="0.15">
      <c r="A43" s="172" t="s">
        <v>65</v>
      </c>
      <c r="B43" s="172">
        <f>'実質公債費比率（分子）の構造'!K$51</f>
        <v>0</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15">
      <c r="A44" s="172" t="s">
        <v>66</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64</v>
      </c>
      <c r="C45" s="172"/>
      <c r="D45" s="172"/>
      <c r="E45" s="172">
        <f>'実質公債費比率（分子）の構造'!L$49</f>
        <v>64</v>
      </c>
      <c r="F45" s="172"/>
      <c r="G45" s="172"/>
      <c r="H45" s="172">
        <f>'実質公債費比率（分子）の構造'!M$49</f>
        <v>70</v>
      </c>
      <c r="I45" s="172"/>
      <c r="J45" s="172"/>
      <c r="K45" s="172">
        <f>'実質公債費比率（分子）の構造'!N$49</f>
        <v>70</v>
      </c>
      <c r="L45" s="172"/>
      <c r="M45" s="172"/>
      <c r="N45" s="172">
        <f>'実質公債費比率（分子）の構造'!O$49</f>
        <v>69</v>
      </c>
      <c r="O45" s="172"/>
      <c r="P45" s="172"/>
    </row>
    <row r="46" spans="1:16" x14ac:dyDescent="0.15">
      <c r="A46" s="172" t="s">
        <v>68</v>
      </c>
      <c r="B46" s="172">
        <f>'実質公債費比率（分子）の構造'!K$48</f>
        <v>49</v>
      </c>
      <c r="C46" s="172"/>
      <c r="D46" s="172"/>
      <c r="E46" s="172">
        <f>'実質公債費比率（分子）の構造'!L$48</f>
        <v>52</v>
      </c>
      <c r="F46" s="172"/>
      <c r="G46" s="172"/>
      <c r="H46" s="172">
        <f>'実質公債費比率（分子）の構造'!M$48</f>
        <v>56</v>
      </c>
      <c r="I46" s="172"/>
      <c r="J46" s="172"/>
      <c r="K46" s="172">
        <f>'実質公債費比率（分子）の構造'!N$48</f>
        <v>55</v>
      </c>
      <c r="L46" s="172"/>
      <c r="M46" s="172"/>
      <c r="N46" s="172">
        <f>'実質公債費比率（分子）の構造'!O$48</f>
        <v>51</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324</v>
      </c>
      <c r="C49" s="172"/>
      <c r="D49" s="172"/>
      <c r="E49" s="172">
        <f>'実質公債費比率（分子）の構造'!L$45</f>
        <v>341</v>
      </c>
      <c r="F49" s="172"/>
      <c r="G49" s="172"/>
      <c r="H49" s="172">
        <f>'実質公債費比率（分子）の構造'!M$45</f>
        <v>347</v>
      </c>
      <c r="I49" s="172"/>
      <c r="J49" s="172"/>
      <c r="K49" s="172">
        <f>'実質公債費比率（分子）の構造'!N$45</f>
        <v>462</v>
      </c>
      <c r="L49" s="172"/>
      <c r="M49" s="172"/>
      <c r="N49" s="172">
        <f>'実質公債費比率（分子）の構造'!O$45</f>
        <v>529</v>
      </c>
      <c r="O49" s="172"/>
      <c r="P49" s="172"/>
    </row>
    <row r="50" spans="1:16" x14ac:dyDescent="0.15">
      <c r="A50" s="172" t="s">
        <v>72</v>
      </c>
      <c r="B50" s="172" t="e">
        <f>NA()</f>
        <v>#N/A</v>
      </c>
      <c r="C50" s="172">
        <f>IF(ISNUMBER('実質公債費比率（分子）の構造'!K$53),'実質公債費比率（分子）の構造'!K$53,NA())</f>
        <v>-63</v>
      </c>
      <c r="D50" s="172" t="e">
        <f>NA()</f>
        <v>#N/A</v>
      </c>
      <c r="E50" s="172" t="e">
        <f>NA()</f>
        <v>#N/A</v>
      </c>
      <c r="F50" s="172">
        <f>IF(ISNUMBER('実質公債費比率（分子）の構造'!L$53),'実質公債費比率（分子）の構造'!L$53,NA())</f>
        <v>-43</v>
      </c>
      <c r="G50" s="172" t="e">
        <f>NA()</f>
        <v>#N/A</v>
      </c>
      <c r="H50" s="172" t="e">
        <f>NA()</f>
        <v>#N/A</v>
      </c>
      <c r="I50" s="172">
        <f>IF(ISNUMBER('実質公債費比率（分子）の構造'!M$53),'実質公債費比率（分子）の構造'!M$53,NA())</f>
        <v>27</v>
      </c>
      <c r="J50" s="172" t="e">
        <f>NA()</f>
        <v>#N/A</v>
      </c>
      <c r="K50" s="172" t="e">
        <f>NA()</f>
        <v>#N/A</v>
      </c>
      <c r="L50" s="172">
        <f>IF(ISNUMBER('実質公債費比率（分子）の構造'!N$53),'実質公債費比率（分子）の構造'!N$53,NA())</f>
        <v>142</v>
      </c>
      <c r="M50" s="172" t="e">
        <f>NA()</f>
        <v>#N/A</v>
      </c>
      <c r="N50" s="172" t="e">
        <f>NA()</f>
        <v>#N/A</v>
      </c>
      <c r="O50" s="172">
        <f>IF(ISNUMBER('実質公債費比率（分子）の構造'!O$53),'実質公債費比率（分子）の構造'!O$53,NA())</f>
        <v>226</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3608</v>
      </c>
      <c r="E56" s="171"/>
      <c r="F56" s="171"/>
      <c r="G56" s="171">
        <f>'将来負担比率（分子）の構造'!J$52</f>
        <v>3351</v>
      </c>
      <c r="H56" s="171"/>
      <c r="I56" s="171"/>
      <c r="J56" s="171">
        <f>'将来負担比率（分子）の構造'!K$52</f>
        <v>3483</v>
      </c>
      <c r="K56" s="171"/>
      <c r="L56" s="171"/>
      <c r="M56" s="171">
        <f>'将来負担比率（分子）の構造'!L$52</f>
        <v>3507</v>
      </c>
      <c r="N56" s="171"/>
      <c r="O56" s="171"/>
      <c r="P56" s="171">
        <f>'将来負担比率（分子）の構造'!M$52</f>
        <v>3411</v>
      </c>
    </row>
    <row r="57" spans="1:16" x14ac:dyDescent="0.15">
      <c r="A57" s="171" t="s">
        <v>43</v>
      </c>
      <c r="B57" s="171"/>
      <c r="C57" s="171"/>
      <c r="D57" s="171">
        <f>'将来負担比率（分子）の構造'!I$51</f>
        <v>179</v>
      </c>
      <c r="E57" s="171"/>
      <c r="F57" s="171"/>
      <c r="G57" s="171">
        <f>'将来負担比率（分子）の構造'!J$51</f>
        <v>140</v>
      </c>
      <c r="H57" s="171"/>
      <c r="I57" s="171"/>
      <c r="J57" s="171">
        <f>'将来負担比率（分子）の構造'!K$51</f>
        <v>120</v>
      </c>
      <c r="K57" s="171"/>
      <c r="L57" s="171"/>
      <c r="M57" s="171">
        <f>'将来負担比率（分子）の構造'!L$51</f>
        <v>104</v>
      </c>
      <c r="N57" s="171"/>
      <c r="O57" s="171"/>
      <c r="P57" s="171">
        <f>'将来負担比率（分子）の構造'!M$51</f>
        <v>98</v>
      </c>
    </row>
    <row r="58" spans="1:16" x14ac:dyDescent="0.15">
      <c r="A58" s="171" t="s">
        <v>42</v>
      </c>
      <c r="B58" s="171"/>
      <c r="C58" s="171"/>
      <c r="D58" s="171">
        <f>'将来負担比率（分子）の構造'!I$50</f>
        <v>2715</v>
      </c>
      <c r="E58" s="171"/>
      <c r="F58" s="171"/>
      <c r="G58" s="171">
        <f>'将来負担比率（分子）の構造'!J$50</f>
        <v>2691</v>
      </c>
      <c r="H58" s="171"/>
      <c r="I58" s="171"/>
      <c r="J58" s="171">
        <f>'将来負担比率（分子）の構造'!K$50</f>
        <v>2464</v>
      </c>
      <c r="K58" s="171"/>
      <c r="L58" s="171"/>
      <c r="M58" s="171">
        <f>'将来負担比率（分子）の構造'!L$50</f>
        <v>2369</v>
      </c>
      <c r="N58" s="171"/>
      <c r="O58" s="171"/>
      <c r="P58" s="171">
        <f>'将来負担比率（分子）の構造'!M$50</f>
        <v>2157</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425</v>
      </c>
      <c r="C62" s="171"/>
      <c r="D62" s="171"/>
      <c r="E62" s="171">
        <f>'将来負担比率（分子）の構造'!J$45</f>
        <v>421</v>
      </c>
      <c r="F62" s="171"/>
      <c r="G62" s="171"/>
      <c r="H62" s="171">
        <f>'将来負担比率（分子）の構造'!K$45</f>
        <v>369</v>
      </c>
      <c r="I62" s="171"/>
      <c r="J62" s="171"/>
      <c r="K62" s="171">
        <f>'将来負担比率（分子）の構造'!L$45</f>
        <v>419</v>
      </c>
      <c r="L62" s="171"/>
      <c r="M62" s="171"/>
      <c r="N62" s="171">
        <f>'将来負担比率（分子）の構造'!M$45</f>
        <v>415</v>
      </c>
      <c r="O62" s="171"/>
      <c r="P62" s="171"/>
    </row>
    <row r="63" spans="1:16" x14ac:dyDescent="0.15">
      <c r="A63" s="171" t="s">
        <v>35</v>
      </c>
      <c r="B63" s="171">
        <f>'将来負担比率（分子）の構造'!I$44</f>
        <v>708</v>
      </c>
      <c r="C63" s="171"/>
      <c r="D63" s="171"/>
      <c r="E63" s="171">
        <f>'将来負担比率（分子）の構造'!J$44</f>
        <v>657</v>
      </c>
      <c r="F63" s="171"/>
      <c r="G63" s="171"/>
      <c r="H63" s="171">
        <f>'将来負担比率（分子）の構造'!K$44</f>
        <v>600</v>
      </c>
      <c r="I63" s="171"/>
      <c r="J63" s="171"/>
      <c r="K63" s="171">
        <f>'将来負担比率（分子）の構造'!L$44</f>
        <v>586</v>
      </c>
      <c r="L63" s="171"/>
      <c r="M63" s="171"/>
      <c r="N63" s="171">
        <f>'将来負担比率（分子）の構造'!M$44</f>
        <v>528</v>
      </c>
      <c r="O63" s="171"/>
      <c r="P63" s="171"/>
    </row>
    <row r="64" spans="1:16" x14ac:dyDescent="0.15">
      <c r="A64" s="171" t="s">
        <v>34</v>
      </c>
      <c r="B64" s="171">
        <f>'将来負担比率（分子）の構造'!I$43</f>
        <v>358</v>
      </c>
      <c r="C64" s="171"/>
      <c r="D64" s="171"/>
      <c r="E64" s="171">
        <f>'将来負担比率（分子）の構造'!J$43</f>
        <v>484</v>
      </c>
      <c r="F64" s="171"/>
      <c r="G64" s="171"/>
      <c r="H64" s="171">
        <f>'将来負担比率（分子）の構造'!K$43</f>
        <v>442</v>
      </c>
      <c r="I64" s="171"/>
      <c r="J64" s="171"/>
      <c r="K64" s="171">
        <f>'将来負担比率（分子）の構造'!L$43</f>
        <v>389</v>
      </c>
      <c r="L64" s="171"/>
      <c r="M64" s="171"/>
      <c r="N64" s="171">
        <f>'将来負担比率（分子）の構造'!M$43</f>
        <v>319</v>
      </c>
      <c r="O64" s="171"/>
      <c r="P64" s="171"/>
    </row>
    <row r="65" spans="1:16" x14ac:dyDescent="0.15">
      <c r="A65" s="171" t="s">
        <v>33</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3938</v>
      </c>
      <c r="C66" s="171"/>
      <c r="D66" s="171"/>
      <c r="E66" s="171">
        <f>'将来負担比率（分子）の構造'!J$41</f>
        <v>3895</v>
      </c>
      <c r="F66" s="171"/>
      <c r="G66" s="171"/>
      <c r="H66" s="171">
        <f>'将来負担比率（分子）の構造'!K$41</f>
        <v>3986</v>
      </c>
      <c r="I66" s="171"/>
      <c r="J66" s="171"/>
      <c r="K66" s="171">
        <f>'将来負担比率（分子）の構造'!L$41</f>
        <v>3945</v>
      </c>
      <c r="L66" s="171"/>
      <c r="M66" s="171"/>
      <c r="N66" s="171">
        <f>'将来負担比率（分子）の構造'!M$41</f>
        <v>3693</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1166</v>
      </c>
      <c r="C72" s="175">
        <f>基金残高に係る経年分析!G55</f>
        <v>1110</v>
      </c>
      <c r="D72" s="175">
        <f>基金残高に係る経年分析!H55</f>
        <v>951</v>
      </c>
    </row>
    <row r="73" spans="1:16" x14ac:dyDescent="0.15">
      <c r="A73" s="174" t="s">
        <v>79</v>
      </c>
      <c r="B73" s="175">
        <f>基金残高に係る経年分析!F56</f>
        <v>145</v>
      </c>
      <c r="C73" s="175">
        <f>基金残高に係る経年分析!G56</f>
        <v>161</v>
      </c>
      <c r="D73" s="175">
        <f>基金残高に係る経年分析!H56</f>
        <v>161</v>
      </c>
    </row>
    <row r="74" spans="1:16" x14ac:dyDescent="0.15">
      <c r="A74" s="174" t="s">
        <v>80</v>
      </c>
      <c r="B74" s="175">
        <f>基金残高に係る経年分析!F57</f>
        <v>1763</v>
      </c>
      <c r="C74" s="175">
        <f>基金残高に係る経年分析!G57</f>
        <v>1733</v>
      </c>
      <c r="D74" s="175">
        <f>基金残高に係る経年分析!H57</f>
        <v>1674</v>
      </c>
    </row>
  </sheetData>
  <sheetProtection algorithmName="SHA-512" hashValue="lpoXKM6i2z/J1tI514SBe03kw2TTMghGATg5yj8Z6PdJq/KcWetrK+3qUCDhrFUjfxS8vnfGxfnYdLxLn8eW5g==" saltValue="YYgYsSeMcvJFPV9/rvDa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3" t="s">
        <v>215</v>
      </c>
      <c r="DI1" s="714"/>
      <c r="DJ1" s="714"/>
      <c r="DK1" s="714"/>
      <c r="DL1" s="714"/>
      <c r="DM1" s="714"/>
      <c r="DN1" s="715"/>
      <c r="DO1" s="210"/>
      <c r="DP1" s="713" t="s">
        <v>216</v>
      </c>
      <c r="DQ1" s="714"/>
      <c r="DR1" s="714"/>
      <c r="DS1" s="714"/>
      <c r="DT1" s="714"/>
      <c r="DU1" s="714"/>
      <c r="DV1" s="714"/>
      <c r="DW1" s="714"/>
      <c r="DX1" s="714"/>
      <c r="DY1" s="714"/>
      <c r="DZ1" s="714"/>
      <c r="EA1" s="714"/>
      <c r="EB1" s="714"/>
      <c r="EC1" s="715"/>
      <c r="ED1" s="209"/>
      <c r="EE1" s="209"/>
      <c r="EF1" s="209"/>
      <c r="EG1" s="209"/>
      <c r="EH1" s="209"/>
      <c r="EI1" s="209"/>
      <c r="EJ1" s="209"/>
      <c r="EK1" s="209"/>
      <c r="EL1" s="209"/>
      <c r="EM1" s="209"/>
    </row>
    <row r="2" spans="2:143" ht="22.5" customHeight="1" x14ac:dyDescent="0.15">
      <c r="B2" s="211" t="s">
        <v>217</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218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219</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220</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221</v>
      </c>
      <c r="S4" s="676"/>
      <c r="T4" s="676"/>
      <c r="U4" s="676"/>
      <c r="V4" s="676"/>
      <c r="W4" s="676"/>
      <c r="X4" s="676"/>
      <c r="Y4" s="677"/>
      <c r="Z4" s="675" t="s">
        <v>222</v>
      </c>
      <c r="AA4" s="676"/>
      <c r="AB4" s="676"/>
      <c r="AC4" s="677"/>
      <c r="AD4" s="675" t="s">
        <v>223</v>
      </c>
      <c r="AE4" s="676"/>
      <c r="AF4" s="676"/>
      <c r="AG4" s="676"/>
      <c r="AH4" s="676"/>
      <c r="AI4" s="676"/>
      <c r="AJ4" s="676"/>
      <c r="AK4" s="677"/>
      <c r="AL4" s="675" t="s">
        <v>222</v>
      </c>
      <c r="AM4" s="676"/>
      <c r="AN4" s="676"/>
      <c r="AO4" s="677"/>
      <c r="AP4" s="716" t="s">
        <v>224</v>
      </c>
      <c r="AQ4" s="716"/>
      <c r="AR4" s="716"/>
      <c r="AS4" s="716"/>
      <c r="AT4" s="716"/>
      <c r="AU4" s="716"/>
      <c r="AV4" s="716"/>
      <c r="AW4" s="716"/>
      <c r="AX4" s="716"/>
      <c r="AY4" s="716"/>
      <c r="AZ4" s="716"/>
      <c r="BA4" s="716"/>
      <c r="BB4" s="716"/>
      <c r="BC4" s="716"/>
      <c r="BD4" s="716"/>
      <c r="BE4" s="716"/>
      <c r="BF4" s="716"/>
      <c r="BG4" s="716" t="s">
        <v>225</v>
      </c>
      <c r="BH4" s="716"/>
      <c r="BI4" s="716"/>
      <c r="BJ4" s="716"/>
      <c r="BK4" s="716"/>
      <c r="BL4" s="716"/>
      <c r="BM4" s="716"/>
      <c r="BN4" s="716"/>
      <c r="BO4" s="716" t="s">
        <v>222</v>
      </c>
      <c r="BP4" s="716"/>
      <c r="BQ4" s="716"/>
      <c r="BR4" s="716"/>
      <c r="BS4" s="716" t="s">
        <v>226</v>
      </c>
      <c r="BT4" s="716"/>
      <c r="BU4" s="716"/>
      <c r="BV4" s="716"/>
      <c r="BW4" s="716"/>
      <c r="BX4" s="716"/>
      <c r="BY4" s="716"/>
      <c r="BZ4" s="716"/>
      <c r="CA4" s="716"/>
      <c r="CB4" s="716"/>
      <c r="CD4" s="675" t="s">
        <v>227</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228</v>
      </c>
      <c r="C5" s="673"/>
      <c r="D5" s="673"/>
      <c r="E5" s="673"/>
      <c r="F5" s="673"/>
      <c r="G5" s="673"/>
      <c r="H5" s="673"/>
      <c r="I5" s="673"/>
      <c r="J5" s="673"/>
      <c r="K5" s="673"/>
      <c r="L5" s="673"/>
      <c r="M5" s="673"/>
      <c r="N5" s="673"/>
      <c r="O5" s="673"/>
      <c r="P5" s="673"/>
      <c r="Q5" s="674"/>
      <c r="R5" s="669">
        <v>201951</v>
      </c>
      <c r="S5" s="670"/>
      <c r="T5" s="670"/>
      <c r="U5" s="670"/>
      <c r="V5" s="670"/>
      <c r="W5" s="670"/>
      <c r="X5" s="670"/>
      <c r="Y5" s="698"/>
      <c r="Z5" s="711">
        <v>5</v>
      </c>
      <c r="AA5" s="711"/>
      <c r="AB5" s="711"/>
      <c r="AC5" s="711"/>
      <c r="AD5" s="712">
        <v>201951</v>
      </c>
      <c r="AE5" s="712"/>
      <c r="AF5" s="712"/>
      <c r="AG5" s="712"/>
      <c r="AH5" s="712"/>
      <c r="AI5" s="712"/>
      <c r="AJ5" s="712"/>
      <c r="AK5" s="712"/>
      <c r="AL5" s="699">
        <v>11.4</v>
      </c>
      <c r="AM5" s="682"/>
      <c r="AN5" s="682"/>
      <c r="AO5" s="700"/>
      <c r="AP5" s="672" t="s">
        <v>229</v>
      </c>
      <c r="AQ5" s="673"/>
      <c r="AR5" s="673"/>
      <c r="AS5" s="673"/>
      <c r="AT5" s="673"/>
      <c r="AU5" s="673"/>
      <c r="AV5" s="673"/>
      <c r="AW5" s="673"/>
      <c r="AX5" s="673"/>
      <c r="AY5" s="673"/>
      <c r="AZ5" s="673"/>
      <c r="BA5" s="673"/>
      <c r="BB5" s="673"/>
      <c r="BC5" s="673"/>
      <c r="BD5" s="673"/>
      <c r="BE5" s="673"/>
      <c r="BF5" s="674"/>
      <c r="BG5" s="623">
        <v>200466</v>
      </c>
      <c r="BH5" s="624"/>
      <c r="BI5" s="624"/>
      <c r="BJ5" s="624"/>
      <c r="BK5" s="624"/>
      <c r="BL5" s="624"/>
      <c r="BM5" s="624"/>
      <c r="BN5" s="625"/>
      <c r="BO5" s="659">
        <v>99.3</v>
      </c>
      <c r="BP5" s="659"/>
      <c r="BQ5" s="659"/>
      <c r="BR5" s="659"/>
      <c r="BS5" s="660">
        <v>2602</v>
      </c>
      <c r="BT5" s="660"/>
      <c r="BU5" s="660"/>
      <c r="BV5" s="660"/>
      <c r="BW5" s="660"/>
      <c r="BX5" s="660"/>
      <c r="BY5" s="660"/>
      <c r="BZ5" s="660"/>
      <c r="CA5" s="660"/>
      <c r="CB5" s="691"/>
      <c r="CD5" s="675" t="s">
        <v>224</v>
      </c>
      <c r="CE5" s="676"/>
      <c r="CF5" s="676"/>
      <c r="CG5" s="676"/>
      <c r="CH5" s="676"/>
      <c r="CI5" s="676"/>
      <c r="CJ5" s="676"/>
      <c r="CK5" s="676"/>
      <c r="CL5" s="676"/>
      <c r="CM5" s="676"/>
      <c r="CN5" s="676"/>
      <c r="CO5" s="676"/>
      <c r="CP5" s="676"/>
      <c r="CQ5" s="677"/>
      <c r="CR5" s="675" t="s">
        <v>230</v>
      </c>
      <c r="CS5" s="676"/>
      <c r="CT5" s="676"/>
      <c r="CU5" s="676"/>
      <c r="CV5" s="676"/>
      <c r="CW5" s="676"/>
      <c r="CX5" s="676"/>
      <c r="CY5" s="677"/>
      <c r="CZ5" s="675" t="s">
        <v>222</v>
      </c>
      <c r="DA5" s="676"/>
      <c r="DB5" s="676"/>
      <c r="DC5" s="677"/>
      <c r="DD5" s="675" t="s">
        <v>231</v>
      </c>
      <c r="DE5" s="676"/>
      <c r="DF5" s="676"/>
      <c r="DG5" s="676"/>
      <c r="DH5" s="676"/>
      <c r="DI5" s="676"/>
      <c r="DJ5" s="676"/>
      <c r="DK5" s="676"/>
      <c r="DL5" s="676"/>
      <c r="DM5" s="676"/>
      <c r="DN5" s="676"/>
      <c r="DO5" s="676"/>
      <c r="DP5" s="677"/>
      <c r="DQ5" s="675" t="s">
        <v>232</v>
      </c>
      <c r="DR5" s="676"/>
      <c r="DS5" s="676"/>
      <c r="DT5" s="676"/>
      <c r="DU5" s="676"/>
      <c r="DV5" s="676"/>
      <c r="DW5" s="676"/>
      <c r="DX5" s="676"/>
      <c r="DY5" s="676"/>
      <c r="DZ5" s="676"/>
      <c r="EA5" s="676"/>
      <c r="EB5" s="676"/>
      <c r="EC5" s="677"/>
    </row>
    <row r="6" spans="2:143" ht="11.25" customHeight="1" x14ac:dyDescent="0.15">
      <c r="B6" s="620" t="s">
        <v>233</v>
      </c>
      <c r="C6" s="621"/>
      <c r="D6" s="621"/>
      <c r="E6" s="621"/>
      <c r="F6" s="621"/>
      <c r="G6" s="621"/>
      <c r="H6" s="621"/>
      <c r="I6" s="621"/>
      <c r="J6" s="621"/>
      <c r="K6" s="621"/>
      <c r="L6" s="621"/>
      <c r="M6" s="621"/>
      <c r="N6" s="621"/>
      <c r="O6" s="621"/>
      <c r="P6" s="621"/>
      <c r="Q6" s="622"/>
      <c r="R6" s="623">
        <v>43600</v>
      </c>
      <c r="S6" s="624"/>
      <c r="T6" s="624"/>
      <c r="U6" s="624"/>
      <c r="V6" s="624"/>
      <c r="W6" s="624"/>
      <c r="X6" s="624"/>
      <c r="Y6" s="625"/>
      <c r="Z6" s="659">
        <v>1.1000000000000001</v>
      </c>
      <c r="AA6" s="659"/>
      <c r="AB6" s="659"/>
      <c r="AC6" s="659"/>
      <c r="AD6" s="660">
        <v>43600</v>
      </c>
      <c r="AE6" s="660"/>
      <c r="AF6" s="660"/>
      <c r="AG6" s="660"/>
      <c r="AH6" s="660"/>
      <c r="AI6" s="660"/>
      <c r="AJ6" s="660"/>
      <c r="AK6" s="660"/>
      <c r="AL6" s="626">
        <v>2.5</v>
      </c>
      <c r="AM6" s="627"/>
      <c r="AN6" s="627"/>
      <c r="AO6" s="661"/>
      <c r="AP6" s="620" t="s">
        <v>234</v>
      </c>
      <c r="AQ6" s="621"/>
      <c r="AR6" s="621"/>
      <c r="AS6" s="621"/>
      <c r="AT6" s="621"/>
      <c r="AU6" s="621"/>
      <c r="AV6" s="621"/>
      <c r="AW6" s="621"/>
      <c r="AX6" s="621"/>
      <c r="AY6" s="621"/>
      <c r="AZ6" s="621"/>
      <c r="BA6" s="621"/>
      <c r="BB6" s="621"/>
      <c r="BC6" s="621"/>
      <c r="BD6" s="621"/>
      <c r="BE6" s="621"/>
      <c r="BF6" s="622"/>
      <c r="BG6" s="623">
        <v>200466</v>
      </c>
      <c r="BH6" s="624"/>
      <c r="BI6" s="624"/>
      <c r="BJ6" s="624"/>
      <c r="BK6" s="624"/>
      <c r="BL6" s="624"/>
      <c r="BM6" s="624"/>
      <c r="BN6" s="625"/>
      <c r="BO6" s="659">
        <v>99.3</v>
      </c>
      <c r="BP6" s="659"/>
      <c r="BQ6" s="659"/>
      <c r="BR6" s="659"/>
      <c r="BS6" s="660">
        <v>2602</v>
      </c>
      <c r="BT6" s="660"/>
      <c r="BU6" s="660"/>
      <c r="BV6" s="660"/>
      <c r="BW6" s="660"/>
      <c r="BX6" s="660"/>
      <c r="BY6" s="660"/>
      <c r="BZ6" s="660"/>
      <c r="CA6" s="660"/>
      <c r="CB6" s="691"/>
      <c r="CD6" s="672" t="s">
        <v>235</v>
      </c>
      <c r="CE6" s="673"/>
      <c r="CF6" s="673"/>
      <c r="CG6" s="673"/>
      <c r="CH6" s="673"/>
      <c r="CI6" s="673"/>
      <c r="CJ6" s="673"/>
      <c r="CK6" s="673"/>
      <c r="CL6" s="673"/>
      <c r="CM6" s="673"/>
      <c r="CN6" s="673"/>
      <c r="CO6" s="673"/>
      <c r="CP6" s="673"/>
      <c r="CQ6" s="674"/>
      <c r="CR6" s="623">
        <v>53956</v>
      </c>
      <c r="CS6" s="624"/>
      <c r="CT6" s="624"/>
      <c r="CU6" s="624"/>
      <c r="CV6" s="624"/>
      <c r="CW6" s="624"/>
      <c r="CX6" s="624"/>
      <c r="CY6" s="625"/>
      <c r="CZ6" s="699">
        <v>1.4</v>
      </c>
      <c r="DA6" s="682"/>
      <c r="DB6" s="682"/>
      <c r="DC6" s="701"/>
      <c r="DD6" s="629" t="s">
        <v>128</v>
      </c>
      <c r="DE6" s="624"/>
      <c r="DF6" s="624"/>
      <c r="DG6" s="624"/>
      <c r="DH6" s="624"/>
      <c r="DI6" s="624"/>
      <c r="DJ6" s="624"/>
      <c r="DK6" s="624"/>
      <c r="DL6" s="624"/>
      <c r="DM6" s="624"/>
      <c r="DN6" s="624"/>
      <c r="DO6" s="624"/>
      <c r="DP6" s="625"/>
      <c r="DQ6" s="629">
        <v>53956</v>
      </c>
      <c r="DR6" s="624"/>
      <c r="DS6" s="624"/>
      <c r="DT6" s="624"/>
      <c r="DU6" s="624"/>
      <c r="DV6" s="624"/>
      <c r="DW6" s="624"/>
      <c r="DX6" s="624"/>
      <c r="DY6" s="624"/>
      <c r="DZ6" s="624"/>
      <c r="EA6" s="624"/>
      <c r="EB6" s="624"/>
      <c r="EC6" s="658"/>
    </row>
    <row r="7" spans="2:143" ht="11.25" customHeight="1" x14ac:dyDescent="0.15">
      <c r="B7" s="620" t="s">
        <v>236</v>
      </c>
      <c r="C7" s="621"/>
      <c r="D7" s="621"/>
      <c r="E7" s="621"/>
      <c r="F7" s="621"/>
      <c r="G7" s="621"/>
      <c r="H7" s="621"/>
      <c r="I7" s="621"/>
      <c r="J7" s="621"/>
      <c r="K7" s="621"/>
      <c r="L7" s="621"/>
      <c r="M7" s="621"/>
      <c r="N7" s="621"/>
      <c r="O7" s="621"/>
      <c r="P7" s="621"/>
      <c r="Q7" s="622"/>
      <c r="R7" s="623">
        <v>76</v>
      </c>
      <c r="S7" s="624"/>
      <c r="T7" s="624"/>
      <c r="U7" s="624"/>
      <c r="V7" s="624"/>
      <c r="W7" s="624"/>
      <c r="X7" s="624"/>
      <c r="Y7" s="625"/>
      <c r="Z7" s="659">
        <v>0</v>
      </c>
      <c r="AA7" s="659"/>
      <c r="AB7" s="659"/>
      <c r="AC7" s="659"/>
      <c r="AD7" s="660">
        <v>76</v>
      </c>
      <c r="AE7" s="660"/>
      <c r="AF7" s="660"/>
      <c r="AG7" s="660"/>
      <c r="AH7" s="660"/>
      <c r="AI7" s="660"/>
      <c r="AJ7" s="660"/>
      <c r="AK7" s="660"/>
      <c r="AL7" s="626">
        <v>0</v>
      </c>
      <c r="AM7" s="627"/>
      <c r="AN7" s="627"/>
      <c r="AO7" s="661"/>
      <c r="AP7" s="620" t="s">
        <v>237</v>
      </c>
      <c r="AQ7" s="621"/>
      <c r="AR7" s="621"/>
      <c r="AS7" s="621"/>
      <c r="AT7" s="621"/>
      <c r="AU7" s="621"/>
      <c r="AV7" s="621"/>
      <c r="AW7" s="621"/>
      <c r="AX7" s="621"/>
      <c r="AY7" s="621"/>
      <c r="AZ7" s="621"/>
      <c r="BA7" s="621"/>
      <c r="BB7" s="621"/>
      <c r="BC7" s="621"/>
      <c r="BD7" s="621"/>
      <c r="BE7" s="621"/>
      <c r="BF7" s="622"/>
      <c r="BG7" s="623">
        <v>74737</v>
      </c>
      <c r="BH7" s="624"/>
      <c r="BI7" s="624"/>
      <c r="BJ7" s="624"/>
      <c r="BK7" s="624"/>
      <c r="BL7" s="624"/>
      <c r="BM7" s="624"/>
      <c r="BN7" s="625"/>
      <c r="BO7" s="659">
        <v>37</v>
      </c>
      <c r="BP7" s="659"/>
      <c r="BQ7" s="659"/>
      <c r="BR7" s="659"/>
      <c r="BS7" s="660">
        <v>2602</v>
      </c>
      <c r="BT7" s="660"/>
      <c r="BU7" s="660"/>
      <c r="BV7" s="660"/>
      <c r="BW7" s="660"/>
      <c r="BX7" s="660"/>
      <c r="BY7" s="660"/>
      <c r="BZ7" s="660"/>
      <c r="CA7" s="660"/>
      <c r="CB7" s="691"/>
      <c r="CD7" s="620" t="s">
        <v>238</v>
      </c>
      <c r="CE7" s="621"/>
      <c r="CF7" s="621"/>
      <c r="CG7" s="621"/>
      <c r="CH7" s="621"/>
      <c r="CI7" s="621"/>
      <c r="CJ7" s="621"/>
      <c r="CK7" s="621"/>
      <c r="CL7" s="621"/>
      <c r="CM7" s="621"/>
      <c r="CN7" s="621"/>
      <c r="CO7" s="621"/>
      <c r="CP7" s="621"/>
      <c r="CQ7" s="622"/>
      <c r="CR7" s="623">
        <v>640519</v>
      </c>
      <c r="CS7" s="624"/>
      <c r="CT7" s="624"/>
      <c r="CU7" s="624"/>
      <c r="CV7" s="624"/>
      <c r="CW7" s="624"/>
      <c r="CX7" s="624"/>
      <c r="CY7" s="625"/>
      <c r="CZ7" s="659">
        <v>17</v>
      </c>
      <c r="DA7" s="659"/>
      <c r="DB7" s="659"/>
      <c r="DC7" s="659"/>
      <c r="DD7" s="629">
        <v>162054</v>
      </c>
      <c r="DE7" s="624"/>
      <c r="DF7" s="624"/>
      <c r="DG7" s="624"/>
      <c r="DH7" s="624"/>
      <c r="DI7" s="624"/>
      <c r="DJ7" s="624"/>
      <c r="DK7" s="624"/>
      <c r="DL7" s="624"/>
      <c r="DM7" s="624"/>
      <c r="DN7" s="624"/>
      <c r="DO7" s="624"/>
      <c r="DP7" s="625"/>
      <c r="DQ7" s="629">
        <v>306795</v>
      </c>
      <c r="DR7" s="624"/>
      <c r="DS7" s="624"/>
      <c r="DT7" s="624"/>
      <c r="DU7" s="624"/>
      <c r="DV7" s="624"/>
      <c r="DW7" s="624"/>
      <c r="DX7" s="624"/>
      <c r="DY7" s="624"/>
      <c r="DZ7" s="624"/>
      <c r="EA7" s="624"/>
      <c r="EB7" s="624"/>
      <c r="EC7" s="658"/>
    </row>
    <row r="8" spans="2:143" ht="11.25" customHeight="1" x14ac:dyDescent="0.15">
      <c r="B8" s="620" t="s">
        <v>239</v>
      </c>
      <c r="C8" s="621"/>
      <c r="D8" s="621"/>
      <c r="E8" s="621"/>
      <c r="F8" s="621"/>
      <c r="G8" s="621"/>
      <c r="H8" s="621"/>
      <c r="I8" s="621"/>
      <c r="J8" s="621"/>
      <c r="K8" s="621"/>
      <c r="L8" s="621"/>
      <c r="M8" s="621"/>
      <c r="N8" s="621"/>
      <c r="O8" s="621"/>
      <c r="P8" s="621"/>
      <c r="Q8" s="622"/>
      <c r="R8" s="623">
        <v>557</v>
      </c>
      <c r="S8" s="624"/>
      <c r="T8" s="624"/>
      <c r="U8" s="624"/>
      <c r="V8" s="624"/>
      <c r="W8" s="624"/>
      <c r="X8" s="624"/>
      <c r="Y8" s="625"/>
      <c r="Z8" s="659">
        <v>0</v>
      </c>
      <c r="AA8" s="659"/>
      <c r="AB8" s="659"/>
      <c r="AC8" s="659"/>
      <c r="AD8" s="660">
        <v>557</v>
      </c>
      <c r="AE8" s="660"/>
      <c r="AF8" s="660"/>
      <c r="AG8" s="660"/>
      <c r="AH8" s="660"/>
      <c r="AI8" s="660"/>
      <c r="AJ8" s="660"/>
      <c r="AK8" s="660"/>
      <c r="AL8" s="626">
        <v>0</v>
      </c>
      <c r="AM8" s="627"/>
      <c r="AN8" s="627"/>
      <c r="AO8" s="661"/>
      <c r="AP8" s="620" t="s">
        <v>240</v>
      </c>
      <c r="AQ8" s="621"/>
      <c r="AR8" s="621"/>
      <c r="AS8" s="621"/>
      <c r="AT8" s="621"/>
      <c r="AU8" s="621"/>
      <c r="AV8" s="621"/>
      <c r="AW8" s="621"/>
      <c r="AX8" s="621"/>
      <c r="AY8" s="621"/>
      <c r="AZ8" s="621"/>
      <c r="BA8" s="621"/>
      <c r="BB8" s="621"/>
      <c r="BC8" s="621"/>
      <c r="BD8" s="621"/>
      <c r="BE8" s="621"/>
      <c r="BF8" s="622"/>
      <c r="BG8" s="623">
        <v>2808</v>
      </c>
      <c r="BH8" s="624"/>
      <c r="BI8" s="624"/>
      <c r="BJ8" s="624"/>
      <c r="BK8" s="624"/>
      <c r="BL8" s="624"/>
      <c r="BM8" s="624"/>
      <c r="BN8" s="625"/>
      <c r="BO8" s="659">
        <v>1.4</v>
      </c>
      <c r="BP8" s="659"/>
      <c r="BQ8" s="659"/>
      <c r="BR8" s="659"/>
      <c r="BS8" s="660" t="s">
        <v>241</v>
      </c>
      <c r="BT8" s="660"/>
      <c r="BU8" s="660"/>
      <c r="BV8" s="660"/>
      <c r="BW8" s="660"/>
      <c r="BX8" s="660"/>
      <c r="BY8" s="660"/>
      <c r="BZ8" s="660"/>
      <c r="CA8" s="660"/>
      <c r="CB8" s="691"/>
      <c r="CD8" s="620" t="s">
        <v>242</v>
      </c>
      <c r="CE8" s="621"/>
      <c r="CF8" s="621"/>
      <c r="CG8" s="621"/>
      <c r="CH8" s="621"/>
      <c r="CI8" s="621"/>
      <c r="CJ8" s="621"/>
      <c r="CK8" s="621"/>
      <c r="CL8" s="621"/>
      <c r="CM8" s="621"/>
      <c r="CN8" s="621"/>
      <c r="CO8" s="621"/>
      <c r="CP8" s="621"/>
      <c r="CQ8" s="622"/>
      <c r="CR8" s="623">
        <v>514080</v>
      </c>
      <c r="CS8" s="624"/>
      <c r="CT8" s="624"/>
      <c r="CU8" s="624"/>
      <c r="CV8" s="624"/>
      <c r="CW8" s="624"/>
      <c r="CX8" s="624"/>
      <c r="CY8" s="625"/>
      <c r="CZ8" s="659">
        <v>13.6</v>
      </c>
      <c r="DA8" s="659"/>
      <c r="DB8" s="659"/>
      <c r="DC8" s="659"/>
      <c r="DD8" s="629" t="s">
        <v>128</v>
      </c>
      <c r="DE8" s="624"/>
      <c r="DF8" s="624"/>
      <c r="DG8" s="624"/>
      <c r="DH8" s="624"/>
      <c r="DI8" s="624"/>
      <c r="DJ8" s="624"/>
      <c r="DK8" s="624"/>
      <c r="DL8" s="624"/>
      <c r="DM8" s="624"/>
      <c r="DN8" s="624"/>
      <c r="DO8" s="624"/>
      <c r="DP8" s="625"/>
      <c r="DQ8" s="629">
        <v>284750</v>
      </c>
      <c r="DR8" s="624"/>
      <c r="DS8" s="624"/>
      <c r="DT8" s="624"/>
      <c r="DU8" s="624"/>
      <c r="DV8" s="624"/>
      <c r="DW8" s="624"/>
      <c r="DX8" s="624"/>
      <c r="DY8" s="624"/>
      <c r="DZ8" s="624"/>
      <c r="EA8" s="624"/>
      <c r="EB8" s="624"/>
      <c r="EC8" s="658"/>
    </row>
    <row r="9" spans="2:143" ht="11.25" customHeight="1" x14ac:dyDescent="0.15">
      <c r="B9" s="620" t="s">
        <v>243</v>
      </c>
      <c r="C9" s="621"/>
      <c r="D9" s="621"/>
      <c r="E9" s="621"/>
      <c r="F9" s="621"/>
      <c r="G9" s="621"/>
      <c r="H9" s="621"/>
      <c r="I9" s="621"/>
      <c r="J9" s="621"/>
      <c r="K9" s="621"/>
      <c r="L9" s="621"/>
      <c r="M9" s="621"/>
      <c r="N9" s="621"/>
      <c r="O9" s="621"/>
      <c r="P9" s="621"/>
      <c r="Q9" s="622"/>
      <c r="R9" s="623">
        <v>449</v>
      </c>
      <c r="S9" s="624"/>
      <c r="T9" s="624"/>
      <c r="U9" s="624"/>
      <c r="V9" s="624"/>
      <c r="W9" s="624"/>
      <c r="X9" s="624"/>
      <c r="Y9" s="625"/>
      <c r="Z9" s="659">
        <v>0</v>
      </c>
      <c r="AA9" s="659"/>
      <c r="AB9" s="659"/>
      <c r="AC9" s="659"/>
      <c r="AD9" s="660">
        <v>449</v>
      </c>
      <c r="AE9" s="660"/>
      <c r="AF9" s="660"/>
      <c r="AG9" s="660"/>
      <c r="AH9" s="660"/>
      <c r="AI9" s="660"/>
      <c r="AJ9" s="660"/>
      <c r="AK9" s="660"/>
      <c r="AL9" s="626">
        <v>0</v>
      </c>
      <c r="AM9" s="627"/>
      <c r="AN9" s="627"/>
      <c r="AO9" s="661"/>
      <c r="AP9" s="620" t="s">
        <v>244</v>
      </c>
      <c r="AQ9" s="621"/>
      <c r="AR9" s="621"/>
      <c r="AS9" s="621"/>
      <c r="AT9" s="621"/>
      <c r="AU9" s="621"/>
      <c r="AV9" s="621"/>
      <c r="AW9" s="621"/>
      <c r="AX9" s="621"/>
      <c r="AY9" s="621"/>
      <c r="AZ9" s="621"/>
      <c r="BA9" s="621"/>
      <c r="BB9" s="621"/>
      <c r="BC9" s="621"/>
      <c r="BD9" s="621"/>
      <c r="BE9" s="621"/>
      <c r="BF9" s="622"/>
      <c r="BG9" s="623">
        <v>59849</v>
      </c>
      <c r="BH9" s="624"/>
      <c r="BI9" s="624"/>
      <c r="BJ9" s="624"/>
      <c r="BK9" s="624"/>
      <c r="BL9" s="624"/>
      <c r="BM9" s="624"/>
      <c r="BN9" s="625"/>
      <c r="BO9" s="659">
        <v>29.6</v>
      </c>
      <c r="BP9" s="659"/>
      <c r="BQ9" s="659"/>
      <c r="BR9" s="659"/>
      <c r="BS9" s="660" t="s">
        <v>128</v>
      </c>
      <c r="BT9" s="660"/>
      <c r="BU9" s="660"/>
      <c r="BV9" s="660"/>
      <c r="BW9" s="660"/>
      <c r="BX9" s="660"/>
      <c r="BY9" s="660"/>
      <c r="BZ9" s="660"/>
      <c r="CA9" s="660"/>
      <c r="CB9" s="691"/>
      <c r="CD9" s="620" t="s">
        <v>245</v>
      </c>
      <c r="CE9" s="621"/>
      <c r="CF9" s="621"/>
      <c r="CG9" s="621"/>
      <c r="CH9" s="621"/>
      <c r="CI9" s="621"/>
      <c r="CJ9" s="621"/>
      <c r="CK9" s="621"/>
      <c r="CL9" s="621"/>
      <c r="CM9" s="621"/>
      <c r="CN9" s="621"/>
      <c r="CO9" s="621"/>
      <c r="CP9" s="621"/>
      <c r="CQ9" s="622"/>
      <c r="CR9" s="623">
        <v>194639</v>
      </c>
      <c r="CS9" s="624"/>
      <c r="CT9" s="624"/>
      <c r="CU9" s="624"/>
      <c r="CV9" s="624"/>
      <c r="CW9" s="624"/>
      <c r="CX9" s="624"/>
      <c r="CY9" s="625"/>
      <c r="CZ9" s="659">
        <v>5.2</v>
      </c>
      <c r="DA9" s="659"/>
      <c r="DB9" s="659"/>
      <c r="DC9" s="659"/>
      <c r="DD9" s="629">
        <v>58642</v>
      </c>
      <c r="DE9" s="624"/>
      <c r="DF9" s="624"/>
      <c r="DG9" s="624"/>
      <c r="DH9" s="624"/>
      <c r="DI9" s="624"/>
      <c r="DJ9" s="624"/>
      <c r="DK9" s="624"/>
      <c r="DL9" s="624"/>
      <c r="DM9" s="624"/>
      <c r="DN9" s="624"/>
      <c r="DO9" s="624"/>
      <c r="DP9" s="625"/>
      <c r="DQ9" s="629">
        <v>169930</v>
      </c>
      <c r="DR9" s="624"/>
      <c r="DS9" s="624"/>
      <c r="DT9" s="624"/>
      <c r="DU9" s="624"/>
      <c r="DV9" s="624"/>
      <c r="DW9" s="624"/>
      <c r="DX9" s="624"/>
      <c r="DY9" s="624"/>
      <c r="DZ9" s="624"/>
      <c r="EA9" s="624"/>
      <c r="EB9" s="624"/>
      <c r="EC9" s="658"/>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59" t="s">
        <v>128</v>
      </c>
      <c r="AA10" s="659"/>
      <c r="AB10" s="659"/>
      <c r="AC10" s="659"/>
      <c r="AD10" s="660" t="s">
        <v>241</v>
      </c>
      <c r="AE10" s="660"/>
      <c r="AF10" s="660"/>
      <c r="AG10" s="660"/>
      <c r="AH10" s="660"/>
      <c r="AI10" s="660"/>
      <c r="AJ10" s="660"/>
      <c r="AK10" s="660"/>
      <c r="AL10" s="626" t="s">
        <v>241</v>
      </c>
      <c r="AM10" s="627"/>
      <c r="AN10" s="627"/>
      <c r="AO10" s="661"/>
      <c r="AP10" s="620" t="s">
        <v>247</v>
      </c>
      <c r="AQ10" s="621"/>
      <c r="AR10" s="621"/>
      <c r="AS10" s="621"/>
      <c r="AT10" s="621"/>
      <c r="AU10" s="621"/>
      <c r="AV10" s="621"/>
      <c r="AW10" s="621"/>
      <c r="AX10" s="621"/>
      <c r="AY10" s="621"/>
      <c r="AZ10" s="621"/>
      <c r="BA10" s="621"/>
      <c r="BB10" s="621"/>
      <c r="BC10" s="621"/>
      <c r="BD10" s="621"/>
      <c r="BE10" s="621"/>
      <c r="BF10" s="622"/>
      <c r="BG10" s="623">
        <v>6931</v>
      </c>
      <c r="BH10" s="624"/>
      <c r="BI10" s="624"/>
      <c r="BJ10" s="624"/>
      <c r="BK10" s="624"/>
      <c r="BL10" s="624"/>
      <c r="BM10" s="624"/>
      <c r="BN10" s="625"/>
      <c r="BO10" s="659">
        <v>3.4</v>
      </c>
      <c r="BP10" s="659"/>
      <c r="BQ10" s="659"/>
      <c r="BR10" s="659"/>
      <c r="BS10" s="660">
        <v>1131</v>
      </c>
      <c r="BT10" s="660"/>
      <c r="BU10" s="660"/>
      <c r="BV10" s="660"/>
      <c r="BW10" s="660"/>
      <c r="BX10" s="660"/>
      <c r="BY10" s="660"/>
      <c r="BZ10" s="660"/>
      <c r="CA10" s="660"/>
      <c r="CB10" s="691"/>
      <c r="CD10" s="620" t="s">
        <v>248</v>
      </c>
      <c r="CE10" s="621"/>
      <c r="CF10" s="621"/>
      <c r="CG10" s="621"/>
      <c r="CH10" s="621"/>
      <c r="CI10" s="621"/>
      <c r="CJ10" s="621"/>
      <c r="CK10" s="621"/>
      <c r="CL10" s="621"/>
      <c r="CM10" s="621"/>
      <c r="CN10" s="621"/>
      <c r="CO10" s="621"/>
      <c r="CP10" s="621"/>
      <c r="CQ10" s="622"/>
      <c r="CR10" s="623" t="s">
        <v>241</v>
      </c>
      <c r="CS10" s="624"/>
      <c r="CT10" s="624"/>
      <c r="CU10" s="624"/>
      <c r="CV10" s="624"/>
      <c r="CW10" s="624"/>
      <c r="CX10" s="624"/>
      <c r="CY10" s="625"/>
      <c r="CZ10" s="659" t="s">
        <v>128</v>
      </c>
      <c r="DA10" s="659"/>
      <c r="DB10" s="659"/>
      <c r="DC10" s="659"/>
      <c r="DD10" s="629" t="s">
        <v>128</v>
      </c>
      <c r="DE10" s="624"/>
      <c r="DF10" s="624"/>
      <c r="DG10" s="624"/>
      <c r="DH10" s="624"/>
      <c r="DI10" s="624"/>
      <c r="DJ10" s="624"/>
      <c r="DK10" s="624"/>
      <c r="DL10" s="624"/>
      <c r="DM10" s="624"/>
      <c r="DN10" s="624"/>
      <c r="DO10" s="624"/>
      <c r="DP10" s="625"/>
      <c r="DQ10" s="629" t="s">
        <v>241</v>
      </c>
      <c r="DR10" s="624"/>
      <c r="DS10" s="624"/>
      <c r="DT10" s="624"/>
      <c r="DU10" s="624"/>
      <c r="DV10" s="624"/>
      <c r="DW10" s="624"/>
      <c r="DX10" s="624"/>
      <c r="DY10" s="624"/>
      <c r="DZ10" s="624"/>
      <c r="EA10" s="624"/>
      <c r="EB10" s="624"/>
      <c r="EC10" s="658"/>
    </row>
    <row r="11" spans="2:143" ht="11.25" customHeight="1" x14ac:dyDescent="0.15">
      <c r="B11" s="620" t="s">
        <v>249</v>
      </c>
      <c r="C11" s="621"/>
      <c r="D11" s="621"/>
      <c r="E11" s="621"/>
      <c r="F11" s="621"/>
      <c r="G11" s="621"/>
      <c r="H11" s="621"/>
      <c r="I11" s="621"/>
      <c r="J11" s="621"/>
      <c r="K11" s="621"/>
      <c r="L11" s="621"/>
      <c r="M11" s="621"/>
      <c r="N11" s="621"/>
      <c r="O11" s="621"/>
      <c r="P11" s="621"/>
      <c r="Q11" s="622"/>
      <c r="R11" s="623">
        <v>45632</v>
      </c>
      <c r="S11" s="624"/>
      <c r="T11" s="624"/>
      <c r="U11" s="624"/>
      <c r="V11" s="624"/>
      <c r="W11" s="624"/>
      <c r="X11" s="624"/>
      <c r="Y11" s="625"/>
      <c r="Z11" s="626">
        <v>1.1000000000000001</v>
      </c>
      <c r="AA11" s="627"/>
      <c r="AB11" s="627"/>
      <c r="AC11" s="628"/>
      <c r="AD11" s="629">
        <v>45632</v>
      </c>
      <c r="AE11" s="624"/>
      <c r="AF11" s="624"/>
      <c r="AG11" s="624"/>
      <c r="AH11" s="624"/>
      <c r="AI11" s="624"/>
      <c r="AJ11" s="624"/>
      <c r="AK11" s="625"/>
      <c r="AL11" s="626">
        <v>2.6</v>
      </c>
      <c r="AM11" s="627"/>
      <c r="AN11" s="627"/>
      <c r="AO11" s="661"/>
      <c r="AP11" s="620" t="s">
        <v>250</v>
      </c>
      <c r="AQ11" s="621"/>
      <c r="AR11" s="621"/>
      <c r="AS11" s="621"/>
      <c r="AT11" s="621"/>
      <c r="AU11" s="621"/>
      <c r="AV11" s="621"/>
      <c r="AW11" s="621"/>
      <c r="AX11" s="621"/>
      <c r="AY11" s="621"/>
      <c r="AZ11" s="621"/>
      <c r="BA11" s="621"/>
      <c r="BB11" s="621"/>
      <c r="BC11" s="621"/>
      <c r="BD11" s="621"/>
      <c r="BE11" s="621"/>
      <c r="BF11" s="622"/>
      <c r="BG11" s="623">
        <v>5149</v>
      </c>
      <c r="BH11" s="624"/>
      <c r="BI11" s="624"/>
      <c r="BJ11" s="624"/>
      <c r="BK11" s="624"/>
      <c r="BL11" s="624"/>
      <c r="BM11" s="624"/>
      <c r="BN11" s="625"/>
      <c r="BO11" s="659">
        <v>2.5</v>
      </c>
      <c r="BP11" s="659"/>
      <c r="BQ11" s="659"/>
      <c r="BR11" s="659"/>
      <c r="BS11" s="660">
        <v>1471</v>
      </c>
      <c r="BT11" s="660"/>
      <c r="BU11" s="660"/>
      <c r="BV11" s="660"/>
      <c r="BW11" s="660"/>
      <c r="BX11" s="660"/>
      <c r="BY11" s="660"/>
      <c r="BZ11" s="660"/>
      <c r="CA11" s="660"/>
      <c r="CB11" s="691"/>
      <c r="CD11" s="620" t="s">
        <v>251</v>
      </c>
      <c r="CE11" s="621"/>
      <c r="CF11" s="621"/>
      <c r="CG11" s="621"/>
      <c r="CH11" s="621"/>
      <c r="CI11" s="621"/>
      <c r="CJ11" s="621"/>
      <c r="CK11" s="621"/>
      <c r="CL11" s="621"/>
      <c r="CM11" s="621"/>
      <c r="CN11" s="621"/>
      <c r="CO11" s="621"/>
      <c r="CP11" s="621"/>
      <c r="CQ11" s="622"/>
      <c r="CR11" s="623">
        <v>406370</v>
      </c>
      <c r="CS11" s="624"/>
      <c r="CT11" s="624"/>
      <c r="CU11" s="624"/>
      <c r="CV11" s="624"/>
      <c r="CW11" s="624"/>
      <c r="CX11" s="624"/>
      <c r="CY11" s="625"/>
      <c r="CZ11" s="659">
        <v>10.8</v>
      </c>
      <c r="DA11" s="659"/>
      <c r="DB11" s="659"/>
      <c r="DC11" s="659"/>
      <c r="DD11" s="629">
        <v>43077</v>
      </c>
      <c r="DE11" s="624"/>
      <c r="DF11" s="624"/>
      <c r="DG11" s="624"/>
      <c r="DH11" s="624"/>
      <c r="DI11" s="624"/>
      <c r="DJ11" s="624"/>
      <c r="DK11" s="624"/>
      <c r="DL11" s="624"/>
      <c r="DM11" s="624"/>
      <c r="DN11" s="624"/>
      <c r="DO11" s="624"/>
      <c r="DP11" s="625"/>
      <c r="DQ11" s="629">
        <v>180961</v>
      </c>
      <c r="DR11" s="624"/>
      <c r="DS11" s="624"/>
      <c r="DT11" s="624"/>
      <c r="DU11" s="624"/>
      <c r="DV11" s="624"/>
      <c r="DW11" s="624"/>
      <c r="DX11" s="624"/>
      <c r="DY11" s="624"/>
      <c r="DZ11" s="624"/>
      <c r="EA11" s="624"/>
      <c r="EB11" s="624"/>
      <c r="EC11" s="658"/>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59" t="s">
        <v>128</v>
      </c>
      <c r="AA12" s="659"/>
      <c r="AB12" s="659"/>
      <c r="AC12" s="659"/>
      <c r="AD12" s="660" t="s">
        <v>241</v>
      </c>
      <c r="AE12" s="660"/>
      <c r="AF12" s="660"/>
      <c r="AG12" s="660"/>
      <c r="AH12" s="660"/>
      <c r="AI12" s="660"/>
      <c r="AJ12" s="660"/>
      <c r="AK12" s="660"/>
      <c r="AL12" s="626" t="s">
        <v>128</v>
      </c>
      <c r="AM12" s="627"/>
      <c r="AN12" s="627"/>
      <c r="AO12" s="661"/>
      <c r="AP12" s="620" t="s">
        <v>253</v>
      </c>
      <c r="AQ12" s="621"/>
      <c r="AR12" s="621"/>
      <c r="AS12" s="621"/>
      <c r="AT12" s="621"/>
      <c r="AU12" s="621"/>
      <c r="AV12" s="621"/>
      <c r="AW12" s="621"/>
      <c r="AX12" s="621"/>
      <c r="AY12" s="621"/>
      <c r="AZ12" s="621"/>
      <c r="BA12" s="621"/>
      <c r="BB12" s="621"/>
      <c r="BC12" s="621"/>
      <c r="BD12" s="621"/>
      <c r="BE12" s="621"/>
      <c r="BF12" s="622"/>
      <c r="BG12" s="623">
        <v>108367</v>
      </c>
      <c r="BH12" s="624"/>
      <c r="BI12" s="624"/>
      <c r="BJ12" s="624"/>
      <c r="BK12" s="624"/>
      <c r="BL12" s="624"/>
      <c r="BM12" s="624"/>
      <c r="BN12" s="625"/>
      <c r="BO12" s="659">
        <v>53.7</v>
      </c>
      <c r="BP12" s="659"/>
      <c r="BQ12" s="659"/>
      <c r="BR12" s="659"/>
      <c r="BS12" s="660" t="s">
        <v>241</v>
      </c>
      <c r="BT12" s="660"/>
      <c r="BU12" s="660"/>
      <c r="BV12" s="660"/>
      <c r="BW12" s="660"/>
      <c r="BX12" s="660"/>
      <c r="BY12" s="660"/>
      <c r="BZ12" s="660"/>
      <c r="CA12" s="660"/>
      <c r="CB12" s="691"/>
      <c r="CD12" s="620" t="s">
        <v>254</v>
      </c>
      <c r="CE12" s="621"/>
      <c r="CF12" s="621"/>
      <c r="CG12" s="621"/>
      <c r="CH12" s="621"/>
      <c r="CI12" s="621"/>
      <c r="CJ12" s="621"/>
      <c r="CK12" s="621"/>
      <c r="CL12" s="621"/>
      <c r="CM12" s="621"/>
      <c r="CN12" s="621"/>
      <c r="CO12" s="621"/>
      <c r="CP12" s="621"/>
      <c r="CQ12" s="622"/>
      <c r="CR12" s="623">
        <v>108963</v>
      </c>
      <c r="CS12" s="624"/>
      <c r="CT12" s="624"/>
      <c r="CU12" s="624"/>
      <c r="CV12" s="624"/>
      <c r="CW12" s="624"/>
      <c r="CX12" s="624"/>
      <c r="CY12" s="625"/>
      <c r="CZ12" s="659">
        <v>2.9</v>
      </c>
      <c r="DA12" s="659"/>
      <c r="DB12" s="659"/>
      <c r="DC12" s="659"/>
      <c r="DD12" s="629">
        <v>49731</v>
      </c>
      <c r="DE12" s="624"/>
      <c r="DF12" s="624"/>
      <c r="DG12" s="624"/>
      <c r="DH12" s="624"/>
      <c r="DI12" s="624"/>
      <c r="DJ12" s="624"/>
      <c r="DK12" s="624"/>
      <c r="DL12" s="624"/>
      <c r="DM12" s="624"/>
      <c r="DN12" s="624"/>
      <c r="DO12" s="624"/>
      <c r="DP12" s="625"/>
      <c r="DQ12" s="629">
        <v>77982</v>
      </c>
      <c r="DR12" s="624"/>
      <c r="DS12" s="624"/>
      <c r="DT12" s="624"/>
      <c r="DU12" s="624"/>
      <c r="DV12" s="624"/>
      <c r="DW12" s="624"/>
      <c r="DX12" s="624"/>
      <c r="DY12" s="624"/>
      <c r="DZ12" s="624"/>
      <c r="EA12" s="624"/>
      <c r="EB12" s="624"/>
      <c r="EC12" s="658"/>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59" t="s">
        <v>241</v>
      </c>
      <c r="AA13" s="659"/>
      <c r="AB13" s="659"/>
      <c r="AC13" s="659"/>
      <c r="AD13" s="660" t="s">
        <v>241</v>
      </c>
      <c r="AE13" s="660"/>
      <c r="AF13" s="660"/>
      <c r="AG13" s="660"/>
      <c r="AH13" s="660"/>
      <c r="AI13" s="660"/>
      <c r="AJ13" s="660"/>
      <c r="AK13" s="660"/>
      <c r="AL13" s="626" t="s">
        <v>241</v>
      </c>
      <c r="AM13" s="627"/>
      <c r="AN13" s="627"/>
      <c r="AO13" s="661"/>
      <c r="AP13" s="620" t="s">
        <v>256</v>
      </c>
      <c r="AQ13" s="621"/>
      <c r="AR13" s="621"/>
      <c r="AS13" s="621"/>
      <c r="AT13" s="621"/>
      <c r="AU13" s="621"/>
      <c r="AV13" s="621"/>
      <c r="AW13" s="621"/>
      <c r="AX13" s="621"/>
      <c r="AY13" s="621"/>
      <c r="AZ13" s="621"/>
      <c r="BA13" s="621"/>
      <c r="BB13" s="621"/>
      <c r="BC13" s="621"/>
      <c r="BD13" s="621"/>
      <c r="BE13" s="621"/>
      <c r="BF13" s="622"/>
      <c r="BG13" s="623">
        <v>108367</v>
      </c>
      <c r="BH13" s="624"/>
      <c r="BI13" s="624"/>
      <c r="BJ13" s="624"/>
      <c r="BK13" s="624"/>
      <c r="BL13" s="624"/>
      <c r="BM13" s="624"/>
      <c r="BN13" s="625"/>
      <c r="BO13" s="659">
        <v>53.7</v>
      </c>
      <c r="BP13" s="659"/>
      <c r="BQ13" s="659"/>
      <c r="BR13" s="659"/>
      <c r="BS13" s="660" t="s">
        <v>128</v>
      </c>
      <c r="BT13" s="660"/>
      <c r="BU13" s="660"/>
      <c r="BV13" s="660"/>
      <c r="BW13" s="660"/>
      <c r="BX13" s="660"/>
      <c r="BY13" s="660"/>
      <c r="BZ13" s="660"/>
      <c r="CA13" s="660"/>
      <c r="CB13" s="691"/>
      <c r="CD13" s="620" t="s">
        <v>257</v>
      </c>
      <c r="CE13" s="621"/>
      <c r="CF13" s="621"/>
      <c r="CG13" s="621"/>
      <c r="CH13" s="621"/>
      <c r="CI13" s="621"/>
      <c r="CJ13" s="621"/>
      <c r="CK13" s="621"/>
      <c r="CL13" s="621"/>
      <c r="CM13" s="621"/>
      <c r="CN13" s="621"/>
      <c r="CO13" s="621"/>
      <c r="CP13" s="621"/>
      <c r="CQ13" s="622"/>
      <c r="CR13" s="623">
        <v>889859</v>
      </c>
      <c r="CS13" s="624"/>
      <c r="CT13" s="624"/>
      <c r="CU13" s="624"/>
      <c r="CV13" s="624"/>
      <c r="CW13" s="624"/>
      <c r="CX13" s="624"/>
      <c r="CY13" s="625"/>
      <c r="CZ13" s="659">
        <v>23.6</v>
      </c>
      <c r="DA13" s="659"/>
      <c r="DB13" s="659"/>
      <c r="DC13" s="659"/>
      <c r="DD13" s="629">
        <v>626053</v>
      </c>
      <c r="DE13" s="624"/>
      <c r="DF13" s="624"/>
      <c r="DG13" s="624"/>
      <c r="DH13" s="624"/>
      <c r="DI13" s="624"/>
      <c r="DJ13" s="624"/>
      <c r="DK13" s="624"/>
      <c r="DL13" s="624"/>
      <c r="DM13" s="624"/>
      <c r="DN13" s="624"/>
      <c r="DO13" s="624"/>
      <c r="DP13" s="625"/>
      <c r="DQ13" s="629">
        <v>306096</v>
      </c>
      <c r="DR13" s="624"/>
      <c r="DS13" s="624"/>
      <c r="DT13" s="624"/>
      <c r="DU13" s="624"/>
      <c r="DV13" s="624"/>
      <c r="DW13" s="624"/>
      <c r="DX13" s="624"/>
      <c r="DY13" s="624"/>
      <c r="DZ13" s="624"/>
      <c r="EA13" s="624"/>
      <c r="EB13" s="624"/>
      <c r="EC13" s="658"/>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59" t="s">
        <v>128</v>
      </c>
      <c r="AA14" s="659"/>
      <c r="AB14" s="659"/>
      <c r="AC14" s="659"/>
      <c r="AD14" s="660" t="s">
        <v>128</v>
      </c>
      <c r="AE14" s="660"/>
      <c r="AF14" s="660"/>
      <c r="AG14" s="660"/>
      <c r="AH14" s="660"/>
      <c r="AI14" s="660"/>
      <c r="AJ14" s="660"/>
      <c r="AK14" s="660"/>
      <c r="AL14" s="626" t="s">
        <v>241</v>
      </c>
      <c r="AM14" s="627"/>
      <c r="AN14" s="627"/>
      <c r="AO14" s="661"/>
      <c r="AP14" s="620" t="s">
        <v>259</v>
      </c>
      <c r="AQ14" s="621"/>
      <c r="AR14" s="621"/>
      <c r="AS14" s="621"/>
      <c r="AT14" s="621"/>
      <c r="AU14" s="621"/>
      <c r="AV14" s="621"/>
      <c r="AW14" s="621"/>
      <c r="AX14" s="621"/>
      <c r="AY14" s="621"/>
      <c r="AZ14" s="621"/>
      <c r="BA14" s="621"/>
      <c r="BB14" s="621"/>
      <c r="BC14" s="621"/>
      <c r="BD14" s="621"/>
      <c r="BE14" s="621"/>
      <c r="BF14" s="622"/>
      <c r="BG14" s="623">
        <v>7182</v>
      </c>
      <c r="BH14" s="624"/>
      <c r="BI14" s="624"/>
      <c r="BJ14" s="624"/>
      <c r="BK14" s="624"/>
      <c r="BL14" s="624"/>
      <c r="BM14" s="624"/>
      <c r="BN14" s="625"/>
      <c r="BO14" s="659">
        <v>3.6</v>
      </c>
      <c r="BP14" s="659"/>
      <c r="BQ14" s="659"/>
      <c r="BR14" s="659"/>
      <c r="BS14" s="660" t="s">
        <v>241</v>
      </c>
      <c r="BT14" s="660"/>
      <c r="BU14" s="660"/>
      <c r="BV14" s="660"/>
      <c r="BW14" s="660"/>
      <c r="BX14" s="660"/>
      <c r="BY14" s="660"/>
      <c r="BZ14" s="660"/>
      <c r="CA14" s="660"/>
      <c r="CB14" s="691"/>
      <c r="CD14" s="620" t="s">
        <v>260</v>
      </c>
      <c r="CE14" s="621"/>
      <c r="CF14" s="621"/>
      <c r="CG14" s="621"/>
      <c r="CH14" s="621"/>
      <c r="CI14" s="621"/>
      <c r="CJ14" s="621"/>
      <c r="CK14" s="621"/>
      <c r="CL14" s="621"/>
      <c r="CM14" s="621"/>
      <c r="CN14" s="621"/>
      <c r="CO14" s="621"/>
      <c r="CP14" s="621"/>
      <c r="CQ14" s="622"/>
      <c r="CR14" s="623">
        <v>145800</v>
      </c>
      <c r="CS14" s="624"/>
      <c r="CT14" s="624"/>
      <c r="CU14" s="624"/>
      <c r="CV14" s="624"/>
      <c r="CW14" s="624"/>
      <c r="CX14" s="624"/>
      <c r="CY14" s="625"/>
      <c r="CZ14" s="659">
        <v>3.9</v>
      </c>
      <c r="DA14" s="659"/>
      <c r="DB14" s="659"/>
      <c r="DC14" s="659"/>
      <c r="DD14" s="629">
        <v>8250</v>
      </c>
      <c r="DE14" s="624"/>
      <c r="DF14" s="624"/>
      <c r="DG14" s="624"/>
      <c r="DH14" s="624"/>
      <c r="DI14" s="624"/>
      <c r="DJ14" s="624"/>
      <c r="DK14" s="624"/>
      <c r="DL14" s="624"/>
      <c r="DM14" s="624"/>
      <c r="DN14" s="624"/>
      <c r="DO14" s="624"/>
      <c r="DP14" s="625"/>
      <c r="DQ14" s="629">
        <v>141600</v>
      </c>
      <c r="DR14" s="624"/>
      <c r="DS14" s="624"/>
      <c r="DT14" s="624"/>
      <c r="DU14" s="624"/>
      <c r="DV14" s="624"/>
      <c r="DW14" s="624"/>
      <c r="DX14" s="624"/>
      <c r="DY14" s="624"/>
      <c r="DZ14" s="624"/>
      <c r="EA14" s="624"/>
      <c r="EB14" s="624"/>
      <c r="EC14" s="658"/>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241</v>
      </c>
      <c r="S15" s="624"/>
      <c r="T15" s="624"/>
      <c r="U15" s="624"/>
      <c r="V15" s="624"/>
      <c r="W15" s="624"/>
      <c r="X15" s="624"/>
      <c r="Y15" s="625"/>
      <c r="Z15" s="659" t="s">
        <v>128</v>
      </c>
      <c r="AA15" s="659"/>
      <c r="AB15" s="659"/>
      <c r="AC15" s="659"/>
      <c r="AD15" s="660" t="s">
        <v>241</v>
      </c>
      <c r="AE15" s="660"/>
      <c r="AF15" s="660"/>
      <c r="AG15" s="660"/>
      <c r="AH15" s="660"/>
      <c r="AI15" s="660"/>
      <c r="AJ15" s="660"/>
      <c r="AK15" s="660"/>
      <c r="AL15" s="626" t="s">
        <v>241</v>
      </c>
      <c r="AM15" s="627"/>
      <c r="AN15" s="627"/>
      <c r="AO15" s="661"/>
      <c r="AP15" s="620" t="s">
        <v>262</v>
      </c>
      <c r="AQ15" s="621"/>
      <c r="AR15" s="621"/>
      <c r="AS15" s="621"/>
      <c r="AT15" s="621"/>
      <c r="AU15" s="621"/>
      <c r="AV15" s="621"/>
      <c r="AW15" s="621"/>
      <c r="AX15" s="621"/>
      <c r="AY15" s="621"/>
      <c r="AZ15" s="621"/>
      <c r="BA15" s="621"/>
      <c r="BB15" s="621"/>
      <c r="BC15" s="621"/>
      <c r="BD15" s="621"/>
      <c r="BE15" s="621"/>
      <c r="BF15" s="622"/>
      <c r="BG15" s="623">
        <v>10180</v>
      </c>
      <c r="BH15" s="624"/>
      <c r="BI15" s="624"/>
      <c r="BJ15" s="624"/>
      <c r="BK15" s="624"/>
      <c r="BL15" s="624"/>
      <c r="BM15" s="624"/>
      <c r="BN15" s="625"/>
      <c r="BO15" s="659">
        <v>5</v>
      </c>
      <c r="BP15" s="659"/>
      <c r="BQ15" s="659"/>
      <c r="BR15" s="659"/>
      <c r="BS15" s="660" t="s">
        <v>241</v>
      </c>
      <c r="BT15" s="660"/>
      <c r="BU15" s="660"/>
      <c r="BV15" s="660"/>
      <c r="BW15" s="660"/>
      <c r="BX15" s="660"/>
      <c r="BY15" s="660"/>
      <c r="BZ15" s="660"/>
      <c r="CA15" s="660"/>
      <c r="CB15" s="691"/>
      <c r="CD15" s="620" t="s">
        <v>263</v>
      </c>
      <c r="CE15" s="621"/>
      <c r="CF15" s="621"/>
      <c r="CG15" s="621"/>
      <c r="CH15" s="621"/>
      <c r="CI15" s="621"/>
      <c r="CJ15" s="621"/>
      <c r="CK15" s="621"/>
      <c r="CL15" s="621"/>
      <c r="CM15" s="621"/>
      <c r="CN15" s="621"/>
      <c r="CO15" s="621"/>
      <c r="CP15" s="621"/>
      <c r="CQ15" s="622"/>
      <c r="CR15" s="623">
        <v>195470</v>
      </c>
      <c r="CS15" s="624"/>
      <c r="CT15" s="624"/>
      <c r="CU15" s="624"/>
      <c r="CV15" s="624"/>
      <c r="CW15" s="624"/>
      <c r="CX15" s="624"/>
      <c r="CY15" s="625"/>
      <c r="CZ15" s="659">
        <v>5.2</v>
      </c>
      <c r="DA15" s="659"/>
      <c r="DB15" s="659"/>
      <c r="DC15" s="659"/>
      <c r="DD15" s="629">
        <v>10876</v>
      </c>
      <c r="DE15" s="624"/>
      <c r="DF15" s="624"/>
      <c r="DG15" s="624"/>
      <c r="DH15" s="624"/>
      <c r="DI15" s="624"/>
      <c r="DJ15" s="624"/>
      <c r="DK15" s="624"/>
      <c r="DL15" s="624"/>
      <c r="DM15" s="624"/>
      <c r="DN15" s="624"/>
      <c r="DO15" s="624"/>
      <c r="DP15" s="625"/>
      <c r="DQ15" s="629">
        <v>158438</v>
      </c>
      <c r="DR15" s="624"/>
      <c r="DS15" s="624"/>
      <c r="DT15" s="624"/>
      <c r="DU15" s="624"/>
      <c r="DV15" s="624"/>
      <c r="DW15" s="624"/>
      <c r="DX15" s="624"/>
      <c r="DY15" s="624"/>
      <c r="DZ15" s="624"/>
      <c r="EA15" s="624"/>
      <c r="EB15" s="624"/>
      <c r="EC15" s="658"/>
    </row>
    <row r="16" spans="2:143" ht="11.25" customHeight="1" x14ac:dyDescent="0.15">
      <c r="B16" s="620" t="s">
        <v>264</v>
      </c>
      <c r="C16" s="621"/>
      <c r="D16" s="621"/>
      <c r="E16" s="621"/>
      <c r="F16" s="621"/>
      <c r="G16" s="621"/>
      <c r="H16" s="621"/>
      <c r="I16" s="621"/>
      <c r="J16" s="621"/>
      <c r="K16" s="621"/>
      <c r="L16" s="621"/>
      <c r="M16" s="621"/>
      <c r="N16" s="621"/>
      <c r="O16" s="621"/>
      <c r="P16" s="621"/>
      <c r="Q16" s="622"/>
      <c r="R16" s="623">
        <v>3895</v>
      </c>
      <c r="S16" s="624"/>
      <c r="T16" s="624"/>
      <c r="U16" s="624"/>
      <c r="V16" s="624"/>
      <c r="W16" s="624"/>
      <c r="X16" s="624"/>
      <c r="Y16" s="625"/>
      <c r="Z16" s="659">
        <v>0.1</v>
      </c>
      <c r="AA16" s="659"/>
      <c r="AB16" s="659"/>
      <c r="AC16" s="659"/>
      <c r="AD16" s="660">
        <v>3895</v>
      </c>
      <c r="AE16" s="660"/>
      <c r="AF16" s="660"/>
      <c r="AG16" s="660"/>
      <c r="AH16" s="660"/>
      <c r="AI16" s="660"/>
      <c r="AJ16" s="660"/>
      <c r="AK16" s="660"/>
      <c r="AL16" s="626">
        <v>0.2</v>
      </c>
      <c r="AM16" s="627"/>
      <c r="AN16" s="627"/>
      <c r="AO16" s="661"/>
      <c r="AP16" s="620" t="s">
        <v>265</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59" t="s">
        <v>241</v>
      </c>
      <c r="BP16" s="659"/>
      <c r="BQ16" s="659"/>
      <c r="BR16" s="659"/>
      <c r="BS16" s="660" t="s">
        <v>128</v>
      </c>
      <c r="BT16" s="660"/>
      <c r="BU16" s="660"/>
      <c r="BV16" s="660"/>
      <c r="BW16" s="660"/>
      <c r="BX16" s="660"/>
      <c r="BY16" s="660"/>
      <c r="BZ16" s="660"/>
      <c r="CA16" s="660"/>
      <c r="CB16" s="691"/>
      <c r="CD16" s="620" t="s">
        <v>266</v>
      </c>
      <c r="CE16" s="621"/>
      <c r="CF16" s="621"/>
      <c r="CG16" s="621"/>
      <c r="CH16" s="621"/>
      <c r="CI16" s="621"/>
      <c r="CJ16" s="621"/>
      <c r="CK16" s="621"/>
      <c r="CL16" s="621"/>
      <c r="CM16" s="621"/>
      <c r="CN16" s="621"/>
      <c r="CO16" s="621"/>
      <c r="CP16" s="621"/>
      <c r="CQ16" s="622"/>
      <c r="CR16" s="623">
        <v>5146</v>
      </c>
      <c r="CS16" s="624"/>
      <c r="CT16" s="624"/>
      <c r="CU16" s="624"/>
      <c r="CV16" s="624"/>
      <c r="CW16" s="624"/>
      <c r="CX16" s="624"/>
      <c r="CY16" s="625"/>
      <c r="CZ16" s="659">
        <v>0.1</v>
      </c>
      <c r="DA16" s="659"/>
      <c r="DB16" s="659"/>
      <c r="DC16" s="659"/>
      <c r="DD16" s="629" t="s">
        <v>128</v>
      </c>
      <c r="DE16" s="624"/>
      <c r="DF16" s="624"/>
      <c r="DG16" s="624"/>
      <c r="DH16" s="624"/>
      <c r="DI16" s="624"/>
      <c r="DJ16" s="624"/>
      <c r="DK16" s="624"/>
      <c r="DL16" s="624"/>
      <c r="DM16" s="624"/>
      <c r="DN16" s="624"/>
      <c r="DO16" s="624"/>
      <c r="DP16" s="625"/>
      <c r="DQ16" s="629">
        <v>5146</v>
      </c>
      <c r="DR16" s="624"/>
      <c r="DS16" s="624"/>
      <c r="DT16" s="624"/>
      <c r="DU16" s="624"/>
      <c r="DV16" s="624"/>
      <c r="DW16" s="624"/>
      <c r="DX16" s="624"/>
      <c r="DY16" s="624"/>
      <c r="DZ16" s="624"/>
      <c r="EA16" s="624"/>
      <c r="EB16" s="624"/>
      <c r="EC16" s="658"/>
    </row>
    <row r="17" spans="2:133" ht="11.25" customHeight="1" x14ac:dyDescent="0.15">
      <c r="B17" s="620" t="s">
        <v>267</v>
      </c>
      <c r="C17" s="621"/>
      <c r="D17" s="621"/>
      <c r="E17" s="621"/>
      <c r="F17" s="621"/>
      <c r="G17" s="621"/>
      <c r="H17" s="621"/>
      <c r="I17" s="621"/>
      <c r="J17" s="621"/>
      <c r="K17" s="621"/>
      <c r="L17" s="621"/>
      <c r="M17" s="621"/>
      <c r="N17" s="621"/>
      <c r="O17" s="621"/>
      <c r="P17" s="621"/>
      <c r="Q17" s="622"/>
      <c r="R17" s="623">
        <v>2495</v>
      </c>
      <c r="S17" s="624"/>
      <c r="T17" s="624"/>
      <c r="U17" s="624"/>
      <c r="V17" s="624"/>
      <c r="W17" s="624"/>
      <c r="X17" s="624"/>
      <c r="Y17" s="625"/>
      <c r="Z17" s="659">
        <v>0.1</v>
      </c>
      <c r="AA17" s="659"/>
      <c r="AB17" s="659"/>
      <c r="AC17" s="659"/>
      <c r="AD17" s="660">
        <v>2495</v>
      </c>
      <c r="AE17" s="660"/>
      <c r="AF17" s="660"/>
      <c r="AG17" s="660"/>
      <c r="AH17" s="660"/>
      <c r="AI17" s="660"/>
      <c r="AJ17" s="660"/>
      <c r="AK17" s="660"/>
      <c r="AL17" s="626">
        <v>0.1</v>
      </c>
      <c r="AM17" s="627"/>
      <c r="AN17" s="627"/>
      <c r="AO17" s="661"/>
      <c r="AP17" s="620" t="s">
        <v>268</v>
      </c>
      <c r="AQ17" s="621"/>
      <c r="AR17" s="621"/>
      <c r="AS17" s="621"/>
      <c r="AT17" s="621"/>
      <c r="AU17" s="621"/>
      <c r="AV17" s="621"/>
      <c r="AW17" s="621"/>
      <c r="AX17" s="621"/>
      <c r="AY17" s="621"/>
      <c r="AZ17" s="621"/>
      <c r="BA17" s="621"/>
      <c r="BB17" s="621"/>
      <c r="BC17" s="621"/>
      <c r="BD17" s="621"/>
      <c r="BE17" s="621"/>
      <c r="BF17" s="622"/>
      <c r="BG17" s="623" t="s">
        <v>241</v>
      </c>
      <c r="BH17" s="624"/>
      <c r="BI17" s="624"/>
      <c r="BJ17" s="624"/>
      <c r="BK17" s="624"/>
      <c r="BL17" s="624"/>
      <c r="BM17" s="624"/>
      <c r="BN17" s="625"/>
      <c r="BO17" s="659" t="s">
        <v>128</v>
      </c>
      <c r="BP17" s="659"/>
      <c r="BQ17" s="659"/>
      <c r="BR17" s="659"/>
      <c r="BS17" s="660" t="s">
        <v>241</v>
      </c>
      <c r="BT17" s="660"/>
      <c r="BU17" s="660"/>
      <c r="BV17" s="660"/>
      <c r="BW17" s="660"/>
      <c r="BX17" s="660"/>
      <c r="BY17" s="660"/>
      <c r="BZ17" s="660"/>
      <c r="CA17" s="660"/>
      <c r="CB17" s="691"/>
      <c r="CD17" s="620" t="s">
        <v>269</v>
      </c>
      <c r="CE17" s="621"/>
      <c r="CF17" s="621"/>
      <c r="CG17" s="621"/>
      <c r="CH17" s="621"/>
      <c r="CI17" s="621"/>
      <c r="CJ17" s="621"/>
      <c r="CK17" s="621"/>
      <c r="CL17" s="621"/>
      <c r="CM17" s="621"/>
      <c r="CN17" s="621"/>
      <c r="CO17" s="621"/>
      <c r="CP17" s="621"/>
      <c r="CQ17" s="622"/>
      <c r="CR17" s="623">
        <v>615706</v>
      </c>
      <c r="CS17" s="624"/>
      <c r="CT17" s="624"/>
      <c r="CU17" s="624"/>
      <c r="CV17" s="624"/>
      <c r="CW17" s="624"/>
      <c r="CX17" s="624"/>
      <c r="CY17" s="625"/>
      <c r="CZ17" s="659">
        <v>16.3</v>
      </c>
      <c r="DA17" s="659"/>
      <c r="DB17" s="659"/>
      <c r="DC17" s="659"/>
      <c r="DD17" s="629" t="s">
        <v>128</v>
      </c>
      <c r="DE17" s="624"/>
      <c r="DF17" s="624"/>
      <c r="DG17" s="624"/>
      <c r="DH17" s="624"/>
      <c r="DI17" s="624"/>
      <c r="DJ17" s="624"/>
      <c r="DK17" s="624"/>
      <c r="DL17" s="624"/>
      <c r="DM17" s="624"/>
      <c r="DN17" s="624"/>
      <c r="DO17" s="624"/>
      <c r="DP17" s="625"/>
      <c r="DQ17" s="629">
        <v>585277</v>
      </c>
      <c r="DR17" s="624"/>
      <c r="DS17" s="624"/>
      <c r="DT17" s="624"/>
      <c r="DU17" s="624"/>
      <c r="DV17" s="624"/>
      <c r="DW17" s="624"/>
      <c r="DX17" s="624"/>
      <c r="DY17" s="624"/>
      <c r="DZ17" s="624"/>
      <c r="EA17" s="624"/>
      <c r="EB17" s="624"/>
      <c r="EC17" s="658"/>
    </row>
    <row r="18" spans="2:133" ht="11.25" customHeight="1" x14ac:dyDescent="0.15">
      <c r="B18" s="620" t="s">
        <v>270</v>
      </c>
      <c r="C18" s="621"/>
      <c r="D18" s="621"/>
      <c r="E18" s="621"/>
      <c r="F18" s="621"/>
      <c r="G18" s="621"/>
      <c r="H18" s="621"/>
      <c r="I18" s="621"/>
      <c r="J18" s="621"/>
      <c r="K18" s="621"/>
      <c r="L18" s="621"/>
      <c r="M18" s="621"/>
      <c r="N18" s="621"/>
      <c r="O18" s="621"/>
      <c r="P18" s="621"/>
      <c r="Q18" s="622"/>
      <c r="R18" s="623">
        <v>428</v>
      </c>
      <c r="S18" s="624"/>
      <c r="T18" s="624"/>
      <c r="U18" s="624"/>
      <c r="V18" s="624"/>
      <c r="W18" s="624"/>
      <c r="X18" s="624"/>
      <c r="Y18" s="625"/>
      <c r="Z18" s="659">
        <v>0</v>
      </c>
      <c r="AA18" s="659"/>
      <c r="AB18" s="659"/>
      <c r="AC18" s="659"/>
      <c r="AD18" s="660">
        <v>428</v>
      </c>
      <c r="AE18" s="660"/>
      <c r="AF18" s="660"/>
      <c r="AG18" s="660"/>
      <c r="AH18" s="660"/>
      <c r="AI18" s="660"/>
      <c r="AJ18" s="660"/>
      <c r="AK18" s="660"/>
      <c r="AL18" s="626">
        <v>0</v>
      </c>
      <c r="AM18" s="627"/>
      <c r="AN18" s="627"/>
      <c r="AO18" s="661"/>
      <c r="AP18" s="620" t="s">
        <v>271</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59" t="s">
        <v>241</v>
      </c>
      <c r="BP18" s="659"/>
      <c r="BQ18" s="659"/>
      <c r="BR18" s="659"/>
      <c r="BS18" s="660" t="s">
        <v>128</v>
      </c>
      <c r="BT18" s="660"/>
      <c r="BU18" s="660"/>
      <c r="BV18" s="660"/>
      <c r="BW18" s="660"/>
      <c r="BX18" s="660"/>
      <c r="BY18" s="660"/>
      <c r="BZ18" s="660"/>
      <c r="CA18" s="660"/>
      <c r="CB18" s="691"/>
      <c r="CD18" s="620" t="s">
        <v>272</v>
      </c>
      <c r="CE18" s="621"/>
      <c r="CF18" s="621"/>
      <c r="CG18" s="621"/>
      <c r="CH18" s="621"/>
      <c r="CI18" s="621"/>
      <c r="CJ18" s="621"/>
      <c r="CK18" s="621"/>
      <c r="CL18" s="621"/>
      <c r="CM18" s="621"/>
      <c r="CN18" s="621"/>
      <c r="CO18" s="621"/>
      <c r="CP18" s="621"/>
      <c r="CQ18" s="622"/>
      <c r="CR18" s="623" t="s">
        <v>175</v>
      </c>
      <c r="CS18" s="624"/>
      <c r="CT18" s="624"/>
      <c r="CU18" s="624"/>
      <c r="CV18" s="624"/>
      <c r="CW18" s="624"/>
      <c r="CX18" s="624"/>
      <c r="CY18" s="625"/>
      <c r="CZ18" s="659" t="s">
        <v>128</v>
      </c>
      <c r="DA18" s="659"/>
      <c r="DB18" s="659"/>
      <c r="DC18" s="659"/>
      <c r="DD18" s="629" t="s">
        <v>241</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58"/>
    </row>
    <row r="19" spans="2:133" ht="11.25" customHeight="1" x14ac:dyDescent="0.15">
      <c r="B19" s="620" t="s">
        <v>273</v>
      </c>
      <c r="C19" s="621"/>
      <c r="D19" s="621"/>
      <c r="E19" s="621"/>
      <c r="F19" s="621"/>
      <c r="G19" s="621"/>
      <c r="H19" s="621"/>
      <c r="I19" s="621"/>
      <c r="J19" s="621"/>
      <c r="K19" s="621"/>
      <c r="L19" s="621"/>
      <c r="M19" s="621"/>
      <c r="N19" s="621"/>
      <c r="O19" s="621"/>
      <c r="P19" s="621"/>
      <c r="Q19" s="622"/>
      <c r="R19" s="623">
        <v>428</v>
      </c>
      <c r="S19" s="624"/>
      <c r="T19" s="624"/>
      <c r="U19" s="624"/>
      <c r="V19" s="624"/>
      <c r="W19" s="624"/>
      <c r="X19" s="624"/>
      <c r="Y19" s="625"/>
      <c r="Z19" s="659">
        <v>0</v>
      </c>
      <c r="AA19" s="659"/>
      <c r="AB19" s="659"/>
      <c r="AC19" s="659"/>
      <c r="AD19" s="660">
        <v>428</v>
      </c>
      <c r="AE19" s="660"/>
      <c r="AF19" s="660"/>
      <c r="AG19" s="660"/>
      <c r="AH19" s="660"/>
      <c r="AI19" s="660"/>
      <c r="AJ19" s="660"/>
      <c r="AK19" s="660"/>
      <c r="AL19" s="626">
        <v>0</v>
      </c>
      <c r="AM19" s="627"/>
      <c r="AN19" s="627"/>
      <c r="AO19" s="661"/>
      <c r="AP19" s="620" t="s">
        <v>274</v>
      </c>
      <c r="AQ19" s="621"/>
      <c r="AR19" s="621"/>
      <c r="AS19" s="621"/>
      <c r="AT19" s="621"/>
      <c r="AU19" s="621"/>
      <c r="AV19" s="621"/>
      <c r="AW19" s="621"/>
      <c r="AX19" s="621"/>
      <c r="AY19" s="621"/>
      <c r="AZ19" s="621"/>
      <c r="BA19" s="621"/>
      <c r="BB19" s="621"/>
      <c r="BC19" s="621"/>
      <c r="BD19" s="621"/>
      <c r="BE19" s="621"/>
      <c r="BF19" s="622"/>
      <c r="BG19" s="623">
        <v>1485</v>
      </c>
      <c r="BH19" s="624"/>
      <c r="BI19" s="624"/>
      <c r="BJ19" s="624"/>
      <c r="BK19" s="624"/>
      <c r="BL19" s="624"/>
      <c r="BM19" s="624"/>
      <c r="BN19" s="625"/>
      <c r="BO19" s="659">
        <v>0.7</v>
      </c>
      <c r="BP19" s="659"/>
      <c r="BQ19" s="659"/>
      <c r="BR19" s="659"/>
      <c r="BS19" s="660" t="s">
        <v>241</v>
      </c>
      <c r="BT19" s="660"/>
      <c r="BU19" s="660"/>
      <c r="BV19" s="660"/>
      <c r="BW19" s="660"/>
      <c r="BX19" s="660"/>
      <c r="BY19" s="660"/>
      <c r="BZ19" s="660"/>
      <c r="CA19" s="660"/>
      <c r="CB19" s="691"/>
      <c r="CD19" s="620" t="s">
        <v>275</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59" t="s">
        <v>241</v>
      </c>
      <c r="DA19" s="659"/>
      <c r="DB19" s="659"/>
      <c r="DC19" s="659"/>
      <c r="DD19" s="629" t="s">
        <v>128</v>
      </c>
      <c r="DE19" s="624"/>
      <c r="DF19" s="624"/>
      <c r="DG19" s="624"/>
      <c r="DH19" s="624"/>
      <c r="DI19" s="624"/>
      <c r="DJ19" s="624"/>
      <c r="DK19" s="624"/>
      <c r="DL19" s="624"/>
      <c r="DM19" s="624"/>
      <c r="DN19" s="624"/>
      <c r="DO19" s="624"/>
      <c r="DP19" s="625"/>
      <c r="DQ19" s="629" t="s">
        <v>241</v>
      </c>
      <c r="DR19" s="624"/>
      <c r="DS19" s="624"/>
      <c r="DT19" s="624"/>
      <c r="DU19" s="624"/>
      <c r="DV19" s="624"/>
      <c r="DW19" s="624"/>
      <c r="DX19" s="624"/>
      <c r="DY19" s="624"/>
      <c r="DZ19" s="624"/>
      <c r="EA19" s="624"/>
      <c r="EB19" s="624"/>
      <c r="EC19" s="658"/>
    </row>
    <row r="20" spans="2:133" ht="11.25" customHeight="1" x14ac:dyDescent="0.15">
      <c r="B20" s="692" t="s">
        <v>276</v>
      </c>
      <c r="C20" s="693"/>
      <c r="D20" s="693"/>
      <c r="E20" s="693"/>
      <c r="F20" s="693"/>
      <c r="G20" s="693"/>
      <c r="H20" s="693"/>
      <c r="I20" s="693"/>
      <c r="J20" s="693"/>
      <c r="K20" s="693"/>
      <c r="L20" s="693"/>
      <c r="M20" s="693"/>
      <c r="N20" s="693"/>
      <c r="O20" s="693"/>
      <c r="P20" s="693"/>
      <c r="Q20" s="694"/>
      <c r="R20" s="623" t="s">
        <v>241</v>
      </c>
      <c r="S20" s="624"/>
      <c r="T20" s="624"/>
      <c r="U20" s="624"/>
      <c r="V20" s="624"/>
      <c r="W20" s="624"/>
      <c r="X20" s="624"/>
      <c r="Y20" s="625"/>
      <c r="Z20" s="659" t="s">
        <v>241</v>
      </c>
      <c r="AA20" s="659"/>
      <c r="AB20" s="659"/>
      <c r="AC20" s="659"/>
      <c r="AD20" s="660" t="s">
        <v>128</v>
      </c>
      <c r="AE20" s="660"/>
      <c r="AF20" s="660"/>
      <c r="AG20" s="660"/>
      <c r="AH20" s="660"/>
      <c r="AI20" s="660"/>
      <c r="AJ20" s="660"/>
      <c r="AK20" s="660"/>
      <c r="AL20" s="626" t="s">
        <v>128</v>
      </c>
      <c r="AM20" s="627"/>
      <c r="AN20" s="627"/>
      <c r="AO20" s="661"/>
      <c r="AP20" s="620" t="s">
        <v>277</v>
      </c>
      <c r="AQ20" s="621"/>
      <c r="AR20" s="621"/>
      <c r="AS20" s="621"/>
      <c r="AT20" s="621"/>
      <c r="AU20" s="621"/>
      <c r="AV20" s="621"/>
      <c r="AW20" s="621"/>
      <c r="AX20" s="621"/>
      <c r="AY20" s="621"/>
      <c r="AZ20" s="621"/>
      <c r="BA20" s="621"/>
      <c r="BB20" s="621"/>
      <c r="BC20" s="621"/>
      <c r="BD20" s="621"/>
      <c r="BE20" s="621"/>
      <c r="BF20" s="622"/>
      <c r="BG20" s="623">
        <v>1485</v>
      </c>
      <c r="BH20" s="624"/>
      <c r="BI20" s="624"/>
      <c r="BJ20" s="624"/>
      <c r="BK20" s="624"/>
      <c r="BL20" s="624"/>
      <c r="BM20" s="624"/>
      <c r="BN20" s="625"/>
      <c r="BO20" s="659">
        <v>0.7</v>
      </c>
      <c r="BP20" s="659"/>
      <c r="BQ20" s="659"/>
      <c r="BR20" s="659"/>
      <c r="BS20" s="660" t="s">
        <v>241</v>
      </c>
      <c r="BT20" s="660"/>
      <c r="BU20" s="660"/>
      <c r="BV20" s="660"/>
      <c r="BW20" s="660"/>
      <c r="BX20" s="660"/>
      <c r="BY20" s="660"/>
      <c r="BZ20" s="660"/>
      <c r="CA20" s="660"/>
      <c r="CB20" s="691"/>
      <c r="CD20" s="620" t="s">
        <v>278</v>
      </c>
      <c r="CE20" s="621"/>
      <c r="CF20" s="621"/>
      <c r="CG20" s="621"/>
      <c r="CH20" s="621"/>
      <c r="CI20" s="621"/>
      <c r="CJ20" s="621"/>
      <c r="CK20" s="621"/>
      <c r="CL20" s="621"/>
      <c r="CM20" s="621"/>
      <c r="CN20" s="621"/>
      <c r="CO20" s="621"/>
      <c r="CP20" s="621"/>
      <c r="CQ20" s="622"/>
      <c r="CR20" s="623">
        <v>3770508</v>
      </c>
      <c r="CS20" s="624"/>
      <c r="CT20" s="624"/>
      <c r="CU20" s="624"/>
      <c r="CV20" s="624"/>
      <c r="CW20" s="624"/>
      <c r="CX20" s="624"/>
      <c r="CY20" s="625"/>
      <c r="CZ20" s="659">
        <v>100</v>
      </c>
      <c r="DA20" s="659"/>
      <c r="DB20" s="659"/>
      <c r="DC20" s="659"/>
      <c r="DD20" s="629">
        <v>958683</v>
      </c>
      <c r="DE20" s="624"/>
      <c r="DF20" s="624"/>
      <c r="DG20" s="624"/>
      <c r="DH20" s="624"/>
      <c r="DI20" s="624"/>
      <c r="DJ20" s="624"/>
      <c r="DK20" s="624"/>
      <c r="DL20" s="624"/>
      <c r="DM20" s="624"/>
      <c r="DN20" s="624"/>
      <c r="DO20" s="624"/>
      <c r="DP20" s="625"/>
      <c r="DQ20" s="629">
        <v>2270931</v>
      </c>
      <c r="DR20" s="624"/>
      <c r="DS20" s="624"/>
      <c r="DT20" s="624"/>
      <c r="DU20" s="624"/>
      <c r="DV20" s="624"/>
      <c r="DW20" s="624"/>
      <c r="DX20" s="624"/>
      <c r="DY20" s="624"/>
      <c r="DZ20" s="624"/>
      <c r="EA20" s="624"/>
      <c r="EB20" s="624"/>
      <c r="EC20" s="658"/>
    </row>
    <row r="21" spans="2:133" ht="11.25" customHeight="1" x14ac:dyDescent="0.15">
      <c r="B21" s="620" t="s">
        <v>279</v>
      </c>
      <c r="C21" s="621"/>
      <c r="D21" s="621"/>
      <c r="E21" s="621"/>
      <c r="F21" s="621"/>
      <c r="G21" s="621"/>
      <c r="H21" s="621"/>
      <c r="I21" s="621"/>
      <c r="J21" s="621"/>
      <c r="K21" s="621"/>
      <c r="L21" s="621"/>
      <c r="M21" s="621"/>
      <c r="N21" s="621"/>
      <c r="O21" s="621"/>
      <c r="P21" s="621"/>
      <c r="Q21" s="622"/>
      <c r="R21" s="623">
        <v>1649040</v>
      </c>
      <c r="S21" s="624"/>
      <c r="T21" s="624"/>
      <c r="U21" s="624"/>
      <c r="V21" s="624"/>
      <c r="W21" s="624"/>
      <c r="X21" s="624"/>
      <c r="Y21" s="625"/>
      <c r="Z21" s="659">
        <v>40.6</v>
      </c>
      <c r="AA21" s="659"/>
      <c r="AB21" s="659"/>
      <c r="AC21" s="659"/>
      <c r="AD21" s="660">
        <v>1469279</v>
      </c>
      <c r="AE21" s="660"/>
      <c r="AF21" s="660"/>
      <c r="AG21" s="660"/>
      <c r="AH21" s="660"/>
      <c r="AI21" s="660"/>
      <c r="AJ21" s="660"/>
      <c r="AK21" s="660"/>
      <c r="AL21" s="626">
        <v>82.9</v>
      </c>
      <c r="AM21" s="627"/>
      <c r="AN21" s="627"/>
      <c r="AO21" s="661"/>
      <c r="AP21" s="620" t="s">
        <v>280</v>
      </c>
      <c r="AQ21" s="695"/>
      <c r="AR21" s="695"/>
      <c r="AS21" s="695"/>
      <c r="AT21" s="695"/>
      <c r="AU21" s="695"/>
      <c r="AV21" s="695"/>
      <c r="AW21" s="695"/>
      <c r="AX21" s="695"/>
      <c r="AY21" s="695"/>
      <c r="AZ21" s="695"/>
      <c r="BA21" s="695"/>
      <c r="BB21" s="695"/>
      <c r="BC21" s="695"/>
      <c r="BD21" s="695"/>
      <c r="BE21" s="695"/>
      <c r="BF21" s="696"/>
      <c r="BG21" s="623">
        <v>1485</v>
      </c>
      <c r="BH21" s="624"/>
      <c r="BI21" s="624"/>
      <c r="BJ21" s="624"/>
      <c r="BK21" s="624"/>
      <c r="BL21" s="624"/>
      <c r="BM21" s="624"/>
      <c r="BN21" s="625"/>
      <c r="BO21" s="659">
        <v>0.7</v>
      </c>
      <c r="BP21" s="659"/>
      <c r="BQ21" s="659"/>
      <c r="BR21" s="659"/>
      <c r="BS21" s="660" t="s">
        <v>241</v>
      </c>
      <c r="BT21" s="660"/>
      <c r="BU21" s="660"/>
      <c r="BV21" s="660"/>
      <c r="BW21" s="660"/>
      <c r="BX21" s="660"/>
      <c r="BY21" s="660"/>
      <c r="BZ21" s="660"/>
      <c r="CA21" s="660"/>
      <c r="CB21" s="691"/>
      <c r="CD21" s="604"/>
      <c r="CE21" s="605"/>
      <c r="CF21" s="605"/>
      <c r="CG21" s="605"/>
      <c r="CH21" s="605"/>
      <c r="CI21" s="605"/>
      <c r="CJ21" s="605"/>
      <c r="CK21" s="605"/>
      <c r="CL21" s="605"/>
      <c r="CM21" s="605"/>
      <c r="CN21" s="605"/>
      <c r="CO21" s="605"/>
      <c r="CP21" s="605"/>
      <c r="CQ21" s="606"/>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20" t="s">
        <v>281</v>
      </c>
      <c r="C22" s="621"/>
      <c r="D22" s="621"/>
      <c r="E22" s="621"/>
      <c r="F22" s="621"/>
      <c r="G22" s="621"/>
      <c r="H22" s="621"/>
      <c r="I22" s="621"/>
      <c r="J22" s="621"/>
      <c r="K22" s="621"/>
      <c r="L22" s="621"/>
      <c r="M22" s="621"/>
      <c r="N22" s="621"/>
      <c r="O22" s="621"/>
      <c r="P22" s="621"/>
      <c r="Q22" s="622"/>
      <c r="R22" s="623">
        <v>1469279</v>
      </c>
      <c r="S22" s="624"/>
      <c r="T22" s="624"/>
      <c r="U22" s="624"/>
      <c r="V22" s="624"/>
      <c r="W22" s="624"/>
      <c r="X22" s="624"/>
      <c r="Y22" s="625"/>
      <c r="Z22" s="659">
        <v>36.200000000000003</v>
      </c>
      <c r="AA22" s="659"/>
      <c r="AB22" s="659"/>
      <c r="AC22" s="659"/>
      <c r="AD22" s="660">
        <v>1469279</v>
      </c>
      <c r="AE22" s="660"/>
      <c r="AF22" s="660"/>
      <c r="AG22" s="660"/>
      <c r="AH22" s="660"/>
      <c r="AI22" s="660"/>
      <c r="AJ22" s="660"/>
      <c r="AK22" s="660"/>
      <c r="AL22" s="626">
        <v>82.9</v>
      </c>
      <c r="AM22" s="627"/>
      <c r="AN22" s="627"/>
      <c r="AO22" s="661"/>
      <c r="AP22" s="620" t="s">
        <v>282</v>
      </c>
      <c r="AQ22" s="695"/>
      <c r="AR22" s="695"/>
      <c r="AS22" s="695"/>
      <c r="AT22" s="695"/>
      <c r="AU22" s="695"/>
      <c r="AV22" s="695"/>
      <c r="AW22" s="695"/>
      <c r="AX22" s="695"/>
      <c r="AY22" s="695"/>
      <c r="AZ22" s="695"/>
      <c r="BA22" s="695"/>
      <c r="BB22" s="695"/>
      <c r="BC22" s="695"/>
      <c r="BD22" s="695"/>
      <c r="BE22" s="695"/>
      <c r="BF22" s="696"/>
      <c r="BG22" s="623" t="s">
        <v>241</v>
      </c>
      <c r="BH22" s="624"/>
      <c r="BI22" s="624"/>
      <c r="BJ22" s="624"/>
      <c r="BK22" s="624"/>
      <c r="BL22" s="624"/>
      <c r="BM22" s="624"/>
      <c r="BN22" s="625"/>
      <c r="BO22" s="659" t="s">
        <v>175</v>
      </c>
      <c r="BP22" s="659"/>
      <c r="BQ22" s="659"/>
      <c r="BR22" s="659"/>
      <c r="BS22" s="660" t="s">
        <v>128</v>
      </c>
      <c r="BT22" s="660"/>
      <c r="BU22" s="660"/>
      <c r="BV22" s="660"/>
      <c r="BW22" s="660"/>
      <c r="BX22" s="660"/>
      <c r="BY22" s="660"/>
      <c r="BZ22" s="660"/>
      <c r="CA22" s="660"/>
      <c r="CB22" s="691"/>
      <c r="CD22" s="675" t="s">
        <v>283</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179761</v>
      </c>
      <c r="S23" s="624"/>
      <c r="T23" s="624"/>
      <c r="U23" s="624"/>
      <c r="V23" s="624"/>
      <c r="W23" s="624"/>
      <c r="X23" s="624"/>
      <c r="Y23" s="625"/>
      <c r="Z23" s="659">
        <v>4.4000000000000004</v>
      </c>
      <c r="AA23" s="659"/>
      <c r="AB23" s="659"/>
      <c r="AC23" s="659"/>
      <c r="AD23" s="660" t="s">
        <v>128</v>
      </c>
      <c r="AE23" s="660"/>
      <c r="AF23" s="660"/>
      <c r="AG23" s="660"/>
      <c r="AH23" s="660"/>
      <c r="AI23" s="660"/>
      <c r="AJ23" s="660"/>
      <c r="AK23" s="660"/>
      <c r="AL23" s="626" t="s">
        <v>128</v>
      </c>
      <c r="AM23" s="627"/>
      <c r="AN23" s="627"/>
      <c r="AO23" s="661"/>
      <c r="AP23" s="620" t="s">
        <v>285</v>
      </c>
      <c r="AQ23" s="695"/>
      <c r="AR23" s="695"/>
      <c r="AS23" s="695"/>
      <c r="AT23" s="695"/>
      <c r="AU23" s="695"/>
      <c r="AV23" s="695"/>
      <c r="AW23" s="695"/>
      <c r="AX23" s="695"/>
      <c r="AY23" s="695"/>
      <c r="AZ23" s="695"/>
      <c r="BA23" s="695"/>
      <c r="BB23" s="695"/>
      <c r="BC23" s="695"/>
      <c r="BD23" s="695"/>
      <c r="BE23" s="695"/>
      <c r="BF23" s="696"/>
      <c r="BG23" s="623" t="s">
        <v>128</v>
      </c>
      <c r="BH23" s="624"/>
      <c r="BI23" s="624"/>
      <c r="BJ23" s="624"/>
      <c r="BK23" s="624"/>
      <c r="BL23" s="624"/>
      <c r="BM23" s="624"/>
      <c r="BN23" s="625"/>
      <c r="BO23" s="659" t="s">
        <v>128</v>
      </c>
      <c r="BP23" s="659"/>
      <c r="BQ23" s="659"/>
      <c r="BR23" s="659"/>
      <c r="BS23" s="660" t="s">
        <v>128</v>
      </c>
      <c r="BT23" s="660"/>
      <c r="BU23" s="660"/>
      <c r="BV23" s="660"/>
      <c r="BW23" s="660"/>
      <c r="BX23" s="660"/>
      <c r="BY23" s="660"/>
      <c r="BZ23" s="660"/>
      <c r="CA23" s="660"/>
      <c r="CB23" s="691"/>
      <c r="CD23" s="675" t="s">
        <v>224</v>
      </c>
      <c r="CE23" s="676"/>
      <c r="CF23" s="676"/>
      <c r="CG23" s="676"/>
      <c r="CH23" s="676"/>
      <c r="CI23" s="676"/>
      <c r="CJ23" s="676"/>
      <c r="CK23" s="676"/>
      <c r="CL23" s="676"/>
      <c r="CM23" s="676"/>
      <c r="CN23" s="676"/>
      <c r="CO23" s="676"/>
      <c r="CP23" s="676"/>
      <c r="CQ23" s="677"/>
      <c r="CR23" s="675" t="s">
        <v>286</v>
      </c>
      <c r="CS23" s="676"/>
      <c r="CT23" s="676"/>
      <c r="CU23" s="676"/>
      <c r="CV23" s="676"/>
      <c r="CW23" s="676"/>
      <c r="CX23" s="676"/>
      <c r="CY23" s="677"/>
      <c r="CZ23" s="675" t="s">
        <v>287</v>
      </c>
      <c r="DA23" s="676"/>
      <c r="DB23" s="676"/>
      <c r="DC23" s="677"/>
      <c r="DD23" s="675" t="s">
        <v>288</v>
      </c>
      <c r="DE23" s="676"/>
      <c r="DF23" s="676"/>
      <c r="DG23" s="676"/>
      <c r="DH23" s="676"/>
      <c r="DI23" s="676"/>
      <c r="DJ23" s="676"/>
      <c r="DK23" s="677"/>
      <c r="DL23" s="707" t="s">
        <v>289</v>
      </c>
      <c r="DM23" s="708"/>
      <c r="DN23" s="708"/>
      <c r="DO23" s="708"/>
      <c r="DP23" s="708"/>
      <c r="DQ23" s="708"/>
      <c r="DR23" s="708"/>
      <c r="DS23" s="708"/>
      <c r="DT23" s="708"/>
      <c r="DU23" s="708"/>
      <c r="DV23" s="709"/>
      <c r="DW23" s="675" t="s">
        <v>290</v>
      </c>
      <c r="DX23" s="676"/>
      <c r="DY23" s="676"/>
      <c r="DZ23" s="676"/>
      <c r="EA23" s="676"/>
      <c r="EB23" s="676"/>
      <c r="EC23" s="67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59" t="s">
        <v>241</v>
      </c>
      <c r="AA24" s="659"/>
      <c r="AB24" s="659"/>
      <c r="AC24" s="659"/>
      <c r="AD24" s="660" t="s">
        <v>241</v>
      </c>
      <c r="AE24" s="660"/>
      <c r="AF24" s="660"/>
      <c r="AG24" s="660"/>
      <c r="AH24" s="660"/>
      <c r="AI24" s="660"/>
      <c r="AJ24" s="660"/>
      <c r="AK24" s="660"/>
      <c r="AL24" s="626" t="s">
        <v>128</v>
      </c>
      <c r="AM24" s="627"/>
      <c r="AN24" s="627"/>
      <c r="AO24" s="661"/>
      <c r="AP24" s="620" t="s">
        <v>292</v>
      </c>
      <c r="AQ24" s="695"/>
      <c r="AR24" s="695"/>
      <c r="AS24" s="695"/>
      <c r="AT24" s="695"/>
      <c r="AU24" s="695"/>
      <c r="AV24" s="695"/>
      <c r="AW24" s="695"/>
      <c r="AX24" s="695"/>
      <c r="AY24" s="695"/>
      <c r="AZ24" s="695"/>
      <c r="BA24" s="695"/>
      <c r="BB24" s="695"/>
      <c r="BC24" s="695"/>
      <c r="BD24" s="695"/>
      <c r="BE24" s="695"/>
      <c r="BF24" s="696"/>
      <c r="BG24" s="623" t="s">
        <v>128</v>
      </c>
      <c r="BH24" s="624"/>
      <c r="BI24" s="624"/>
      <c r="BJ24" s="624"/>
      <c r="BK24" s="624"/>
      <c r="BL24" s="624"/>
      <c r="BM24" s="624"/>
      <c r="BN24" s="625"/>
      <c r="BO24" s="659" t="s">
        <v>241</v>
      </c>
      <c r="BP24" s="659"/>
      <c r="BQ24" s="659"/>
      <c r="BR24" s="659"/>
      <c r="BS24" s="660" t="s">
        <v>175</v>
      </c>
      <c r="BT24" s="660"/>
      <c r="BU24" s="660"/>
      <c r="BV24" s="660"/>
      <c r="BW24" s="660"/>
      <c r="BX24" s="660"/>
      <c r="BY24" s="660"/>
      <c r="BZ24" s="660"/>
      <c r="CA24" s="660"/>
      <c r="CB24" s="691"/>
      <c r="CD24" s="672" t="s">
        <v>293</v>
      </c>
      <c r="CE24" s="673"/>
      <c r="CF24" s="673"/>
      <c r="CG24" s="673"/>
      <c r="CH24" s="673"/>
      <c r="CI24" s="673"/>
      <c r="CJ24" s="673"/>
      <c r="CK24" s="673"/>
      <c r="CL24" s="673"/>
      <c r="CM24" s="673"/>
      <c r="CN24" s="673"/>
      <c r="CO24" s="673"/>
      <c r="CP24" s="673"/>
      <c r="CQ24" s="674"/>
      <c r="CR24" s="669">
        <v>1244402</v>
      </c>
      <c r="CS24" s="670"/>
      <c r="CT24" s="670"/>
      <c r="CU24" s="670"/>
      <c r="CV24" s="670"/>
      <c r="CW24" s="670"/>
      <c r="CX24" s="670"/>
      <c r="CY24" s="698"/>
      <c r="CZ24" s="699">
        <v>33</v>
      </c>
      <c r="DA24" s="682"/>
      <c r="DB24" s="682"/>
      <c r="DC24" s="701"/>
      <c r="DD24" s="697">
        <v>1060533</v>
      </c>
      <c r="DE24" s="670"/>
      <c r="DF24" s="670"/>
      <c r="DG24" s="670"/>
      <c r="DH24" s="670"/>
      <c r="DI24" s="670"/>
      <c r="DJ24" s="670"/>
      <c r="DK24" s="698"/>
      <c r="DL24" s="697">
        <v>914539</v>
      </c>
      <c r="DM24" s="670"/>
      <c r="DN24" s="670"/>
      <c r="DO24" s="670"/>
      <c r="DP24" s="670"/>
      <c r="DQ24" s="670"/>
      <c r="DR24" s="670"/>
      <c r="DS24" s="670"/>
      <c r="DT24" s="670"/>
      <c r="DU24" s="670"/>
      <c r="DV24" s="698"/>
      <c r="DW24" s="699">
        <v>51.2</v>
      </c>
      <c r="DX24" s="682"/>
      <c r="DY24" s="682"/>
      <c r="DZ24" s="682"/>
      <c r="EA24" s="682"/>
      <c r="EB24" s="682"/>
      <c r="EC24" s="700"/>
    </row>
    <row r="25" spans="2:133" ht="11.25" customHeight="1" x14ac:dyDescent="0.15">
      <c r="B25" s="620" t="s">
        <v>294</v>
      </c>
      <c r="C25" s="621"/>
      <c r="D25" s="621"/>
      <c r="E25" s="621"/>
      <c r="F25" s="621"/>
      <c r="G25" s="621"/>
      <c r="H25" s="621"/>
      <c r="I25" s="621"/>
      <c r="J25" s="621"/>
      <c r="K25" s="621"/>
      <c r="L25" s="621"/>
      <c r="M25" s="621"/>
      <c r="N25" s="621"/>
      <c r="O25" s="621"/>
      <c r="P25" s="621"/>
      <c r="Q25" s="622"/>
      <c r="R25" s="623">
        <v>1948123</v>
      </c>
      <c r="S25" s="624"/>
      <c r="T25" s="624"/>
      <c r="U25" s="624"/>
      <c r="V25" s="624"/>
      <c r="W25" s="624"/>
      <c r="X25" s="624"/>
      <c r="Y25" s="625"/>
      <c r="Z25" s="659">
        <v>48</v>
      </c>
      <c r="AA25" s="659"/>
      <c r="AB25" s="659"/>
      <c r="AC25" s="659"/>
      <c r="AD25" s="660">
        <v>1768362</v>
      </c>
      <c r="AE25" s="660"/>
      <c r="AF25" s="660"/>
      <c r="AG25" s="660"/>
      <c r="AH25" s="660"/>
      <c r="AI25" s="660"/>
      <c r="AJ25" s="660"/>
      <c r="AK25" s="660"/>
      <c r="AL25" s="626">
        <v>99.8</v>
      </c>
      <c r="AM25" s="627"/>
      <c r="AN25" s="627"/>
      <c r="AO25" s="661"/>
      <c r="AP25" s="620" t="s">
        <v>295</v>
      </c>
      <c r="AQ25" s="695"/>
      <c r="AR25" s="695"/>
      <c r="AS25" s="695"/>
      <c r="AT25" s="695"/>
      <c r="AU25" s="695"/>
      <c r="AV25" s="695"/>
      <c r="AW25" s="695"/>
      <c r="AX25" s="695"/>
      <c r="AY25" s="695"/>
      <c r="AZ25" s="695"/>
      <c r="BA25" s="695"/>
      <c r="BB25" s="695"/>
      <c r="BC25" s="695"/>
      <c r="BD25" s="695"/>
      <c r="BE25" s="695"/>
      <c r="BF25" s="696"/>
      <c r="BG25" s="623" t="s">
        <v>241</v>
      </c>
      <c r="BH25" s="624"/>
      <c r="BI25" s="624"/>
      <c r="BJ25" s="624"/>
      <c r="BK25" s="624"/>
      <c r="BL25" s="624"/>
      <c r="BM25" s="624"/>
      <c r="BN25" s="625"/>
      <c r="BO25" s="659" t="s">
        <v>241</v>
      </c>
      <c r="BP25" s="659"/>
      <c r="BQ25" s="659"/>
      <c r="BR25" s="659"/>
      <c r="BS25" s="660" t="s">
        <v>241</v>
      </c>
      <c r="BT25" s="660"/>
      <c r="BU25" s="660"/>
      <c r="BV25" s="660"/>
      <c r="BW25" s="660"/>
      <c r="BX25" s="660"/>
      <c r="BY25" s="660"/>
      <c r="BZ25" s="660"/>
      <c r="CA25" s="660"/>
      <c r="CB25" s="691"/>
      <c r="CD25" s="620" t="s">
        <v>296</v>
      </c>
      <c r="CE25" s="621"/>
      <c r="CF25" s="621"/>
      <c r="CG25" s="621"/>
      <c r="CH25" s="621"/>
      <c r="CI25" s="621"/>
      <c r="CJ25" s="621"/>
      <c r="CK25" s="621"/>
      <c r="CL25" s="621"/>
      <c r="CM25" s="621"/>
      <c r="CN25" s="621"/>
      <c r="CO25" s="621"/>
      <c r="CP25" s="621"/>
      <c r="CQ25" s="622"/>
      <c r="CR25" s="623">
        <v>510242</v>
      </c>
      <c r="CS25" s="632"/>
      <c r="CT25" s="632"/>
      <c r="CU25" s="632"/>
      <c r="CV25" s="632"/>
      <c r="CW25" s="632"/>
      <c r="CX25" s="632"/>
      <c r="CY25" s="633"/>
      <c r="CZ25" s="626">
        <v>13.5</v>
      </c>
      <c r="DA25" s="634"/>
      <c r="DB25" s="634"/>
      <c r="DC25" s="635"/>
      <c r="DD25" s="629">
        <v>444204</v>
      </c>
      <c r="DE25" s="632"/>
      <c r="DF25" s="632"/>
      <c r="DG25" s="632"/>
      <c r="DH25" s="632"/>
      <c r="DI25" s="632"/>
      <c r="DJ25" s="632"/>
      <c r="DK25" s="633"/>
      <c r="DL25" s="629">
        <v>385209</v>
      </c>
      <c r="DM25" s="632"/>
      <c r="DN25" s="632"/>
      <c r="DO25" s="632"/>
      <c r="DP25" s="632"/>
      <c r="DQ25" s="632"/>
      <c r="DR25" s="632"/>
      <c r="DS25" s="632"/>
      <c r="DT25" s="632"/>
      <c r="DU25" s="632"/>
      <c r="DV25" s="633"/>
      <c r="DW25" s="626">
        <v>21.6</v>
      </c>
      <c r="DX25" s="634"/>
      <c r="DY25" s="634"/>
      <c r="DZ25" s="634"/>
      <c r="EA25" s="634"/>
      <c r="EB25" s="634"/>
      <c r="EC25" s="648"/>
    </row>
    <row r="26" spans="2:133" ht="11.25" customHeight="1" x14ac:dyDescent="0.15">
      <c r="B26" s="620" t="s">
        <v>297</v>
      </c>
      <c r="C26" s="621"/>
      <c r="D26" s="621"/>
      <c r="E26" s="621"/>
      <c r="F26" s="621"/>
      <c r="G26" s="621"/>
      <c r="H26" s="621"/>
      <c r="I26" s="621"/>
      <c r="J26" s="621"/>
      <c r="K26" s="621"/>
      <c r="L26" s="621"/>
      <c r="M26" s="621"/>
      <c r="N26" s="621"/>
      <c r="O26" s="621"/>
      <c r="P26" s="621"/>
      <c r="Q26" s="622"/>
      <c r="R26" s="623" t="s">
        <v>241</v>
      </c>
      <c r="S26" s="624"/>
      <c r="T26" s="624"/>
      <c r="U26" s="624"/>
      <c r="V26" s="624"/>
      <c r="W26" s="624"/>
      <c r="X26" s="624"/>
      <c r="Y26" s="625"/>
      <c r="Z26" s="659" t="s">
        <v>241</v>
      </c>
      <c r="AA26" s="659"/>
      <c r="AB26" s="659"/>
      <c r="AC26" s="659"/>
      <c r="AD26" s="660" t="s">
        <v>128</v>
      </c>
      <c r="AE26" s="660"/>
      <c r="AF26" s="660"/>
      <c r="AG26" s="660"/>
      <c r="AH26" s="660"/>
      <c r="AI26" s="660"/>
      <c r="AJ26" s="660"/>
      <c r="AK26" s="660"/>
      <c r="AL26" s="626" t="s">
        <v>128</v>
      </c>
      <c r="AM26" s="627"/>
      <c r="AN26" s="627"/>
      <c r="AO26" s="661"/>
      <c r="AP26" s="620" t="s">
        <v>298</v>
      </c>
      <c r="AQ26" s="695"/>
      <c r="AR26" s="695"/>
      <c r="AS26" s="695"/>
      <c r="AT26" s="695"/>
      <c r="AU26" s="695"/>
      <c r="AV26" s="695"/>
      <c r="AW26" s="695"/>
      <c r="AX26" s="695"/>
      <c r="AY26" s="695"/>
      <c r="AZ26" s="695"/>
      <c r="BA26" s="695"/>
      <c r="BB26" s="695"/>
      <c r="BC26" s="695"/>
      <c r="BD26" s="695"/>
      <c r="BE26" s="695"/>
      <c r="BF26" s="696"/>
      <c r="BG26" s="623" t="s">
        <v>128</v>
      </c>
      <c r="BH26" s="624"/>
      <c r="BI26" s="624"/>
      <c r="BJ26" s="624"/>
      <c r="BK26" s="624"/>
      <c r="BL26" s="624"/>
      <c r="BM26" s="624"/>
      <c r="BN26" s="625"/>
      <c r="BO26" s="659" t="s">
        <v>175</v>
      </c>
      <c r="BP26" s="659"/>
      <c r="BQ26" s="659"/>
      <c r="BR26" s="659"/>
      <c r="BS26" s="660" t="s">
        <v>128</v>
      </c>
      <c r="BT26" s="660"/>
      <c r="BU26" s="660"/>
      <c r="BV26" s="660"/>
      <c r="BW26" s="660"/>
      <c r="BX26" s="660"/>
      <c r="BY26" s="660"/>
      <c r="BZ26" s="660"/>
      <c r="CA26" s="660"/>
      <c r="CB26" s="691"/>
      <c r="CD26" s="620" t="s">
        <v>299</v>
      </c>
      <c r="CE26" s="621"/>
      <c r="CF26" s="621"/>
      <c r="CG26" s="621"/>
      <c r="CH26" s="621"/>
      <c r="CI26" s="621"/>
      <c r="CJ26" s="621"/>
      <c r="CK26" s="621"/>
      <c r="CL26" s="621"/>
      <c r="CM26" s="621"/>
      <c r="CN26" s="621"/>
      <c r="CO26" s="621"/>
      <c r="CP26" s="621"/>
      <c r="CQ26" s="622"/>
      <c r="CR26" s="623">
        <v>279695</v>
      </c>
      <c r="CS26" s="624"/>
      <c r="CT26" s="624"/>
      <c r="CU26" s="624"/>
      <c r="CV26" s="624"/>
      <c r="CW26" s="624"/>
      <c r="CX26" s="624"/>
      <c r="CY26" s="625"/>
      <c r="CZ26" s="626">
        <v>7.4</v>
      </c>
      <c r="DA26" s="634"/>
      <c r="DB26" s="634"/>
      <c r="DC26" s="635"/>
      <c r="DD26" s="629">
        <v>216709</v>
      </c>
      <c r="DE26" s="624"/>
      <c r="DF26" s="624"/>
      <c r="DG26" s="624"/>
      <c r="DH26" s="624"/>
      <c r="DI26" s="624"/>
      <c r="DJ26" s="624"/>
      <c r="DK26" s="625"/>
      <c r="DL26" s="629" t="s">
        <v>128</v>
      </c>
      <c r="DM26" s="624"/>
      <c r="DN26" s="624"/>
      <c r="DO26" s="624"/>
      <c r="DP26" s="624"/>
      <c r="DQ26" s="624"/>
      <c r="DR26" s="624"/>
      <c r="DS26" s="624"/>
      <c r="DT26" s="624"/>
      <c r="DU26" s="624"/>
      <c r="DV26" s="625"/>
      <c r="DW26" s="626" t="s">
        <v>241</v>
      </c>
      <c r="DX26" s="634"/>
      <c r="DY26" s="634"/>
      <c r="DZ26" s="634"/>
      <c r="EA26" s="634"/>
      <c r="EB26" s="634"/>
      <c r="EC26" s="648"/>
    </row>
    <row r="27" spans="2:133" ht="11.25" customHeight="1" x14ac:dyDescent="0.15">
      <c r="B27" s="620" t="s">
        <v>300</v>
      </c>
      <c r="C27" s="621"/>
      <c r="D27" s="621"/>
      <c r="E27" s="621"/>
      <c r="F27" s="621"/>
      <c r="G27" s="621"/>
      <c r="H27" s="621"/>
      <c r="I27" s="621"/>
      <c r="J27" s="621"/>
      <c r="K27" s="621"/>
      <c r="L27" s="621"/>
      <c r="M27" s="621"/>
      <c r="N27" s="621"/>
      <c r="O27" s="621"/>
      <c r="P27" s="621"/>
      <c r="Q27" s="622"/>
      <c r="R27" s="623">
        <v>28829</v>
      </c>
      <c r="S27" s="624"/>
      <c r="T27" s="624"/>
      <c r="U27" s="624"/>
      <c r="V27" s="624"/>
      <c r="W27" s="624"/>
      <c r="X27" s="624"/>
      <c r="Y27" s="625"/>
      <c r="Z27" s="659">
        <v>0.7</v>
      </c>
      <c r="AA27" s="659"/>
      <c r="AB27" s="659"/>
      <c r="AC27" s="659"/>
      <c r="AD27" s="660" t="s">
        <v>241</v>
      </c>
      <c r="AE27" s="660"/>
      <c r="AF27" s="660"/>
      <c r="AG27" s="660"/>
      <c r="AH27" s="660"/>
      <c r="AI27" s="660"/>
      <c r="AJ27" s="660"/>
      <c r="AK27" s="660"/>
      <c r="AL27" s="626" t="s">
        <v>128</v>
      </c>
      <c r="AM27" s="627"/>
      <c r="AN27" s="627"/>
      <c r="AO27" s="661"/>
      <c r="AP27" s="620" t="s">
        <v>301</v>
      </c>
      <c r="AQ27" s="621"/>
      <c r="AR27" s="621"/>
      <c r="AS27" s="621"/>
      <c r="AT27" s="621"/>
      <c r="AU27" s="621"/>
      <c r="AV27" s="621"/>
      <c r="AW27" s="621"/>
      <c r="AX27" s="621"/>
      <c r="AY27" s="621"/>
      <c r="AZ27" s="621"/>
      <c r="BA27" s="621"/>
      <c r="BB27" s="621"/>
      <c r="BC27" s="621"/>
      <c r="BD27" s="621"/>
      <c r="BE27" s="621"/>
      <c r="BF27" s="622"/>
      <c r="BG27" s="623">
        <v>201951</v>
      </c>
      <c r="BH27" s="624"/>
      <c r="BI27" s="624"/>
      <c r="BJ27" s="624"/>
      <c r="BK27" s="624"/>
      <c r="BL27" s="624"/>
      <c r="BM27" s="624"/>
      <c r="BN27" s="625"/>
      <c r="BO27" s="659">
        <v>100</v>
      </c>
      <c r="BP27" s="659"/>
      <c r="BQ27" s="659"/>
      <c r="BR27" s="659"/>
      <c r="BS27" s="660">
        <v>2602</v>
      </c>
      <c r="BT27" s="660"/>
      <c r="BU27" s="660"/>
      <c r="BV27" s="660"/>
      <c r="BW27" s="660"/>
      <c r="BX27" s="660"/>
      <c r="BY27" s="660"/>
      <c r="BZ27" s="660"/>
      <c r="CA27" s="660"/>
      <c r="CB27" s="691"/>
      <c r="CD27" s="620" t="s">
        <v>302</v>
      </c>
      <c r="CE27" s="621"/>
      <c r="CF27" s="621"/>
      <c r="CG27" s="621"/>
      <c r="CH27" s="621"/>
      <c r="CI27" s="621"/>
      <c r="CJ27" s="621"/>
      <c r="CK27" s="621"/>
      <c r="CL27" s="621"/>
      <c r="CM27" s="621"/>
      <c r="CN27" s="621"/>
      <c r="CO27" s="621"/>
      <c r="CP27" s="621"/>
      <c r="CQ27" s="622"/>
      <c r="CR27" s="623">
        <v>118454</v>
      </c>
      <c r="CS27" s="632"/>
      <c r="CT27" s="632"/>
      <c r="CU27" s="632"/>
      <c r="CV27" s="632"/>
      <c r="CW27" s="632"/>
      <c r="CX27" s="632"/>
      <c r="CY27" s="633"/>
      <c r="CZ27" s="626">
        <v>3.1</v>
      </c>
      <c r="DA27" s="634"/>
      <c r="DB27" s="634"/>
      <c r="DC27" s="635"/>
      <c r="DD27" s="629">
        <v>31052</v>
      </c>
      <c r="DE27" s="632"/>
      <c r="DF27" s="632"/>
      <c r="DG27" s="632"/>
      <c r="DH27" s="632"/>
      <c r="DI27" s="632"/>
      <c r="DJ27" s="632"/>
      <c r="DK27" s="633"/>
      <c r="DL27" s="629">
        <v>31052</v>
      </c>
      <c r="DM27" s="632"/>
      <c r="DN27" s="632"/>
      <c r="DO27" s="632"/>
      <c r="DP27" s="632"/>
      <c r="DQ27" s="632"/>
      <c r="DR27" s="632"/>
      <c r="DS27" s="632"/>
      <c r="DT27" s="632"/>
      <c r="DU27" s="632"/>
      <c r="DV27" s="633"/>
      <c r="DW27" s="626">
        <v>1.7</v>
      </c>
      <c r="DX27" s="634"/>
      <c r="DY27" s="634"/>
      <c r="DZ27" s="634"/>
      <c r="EA27" s="634"/>
      <c r="EB27" s="634"/>
      <c r="EC27" s="648"/>
    </row>
    <row r="28" spans="2:133" ht="11.25" customHeight="1" x14ac:dyDescent="0.15">
      <c r="B28" s="620" t="s">
        <v>303</v>
      </c>
      <c r="C28" s="621"/>
      <c r="D28" s="621"/>
      <c r="E28" s="621"/>
      <c r="F28" s="621"/>
      <c r="G28" s="621"/>
      <c r="H28" s="621"/>
      <c r="I28" s="621"/>
      <c r="J28" s="621"/>
      <c r="K28" s="621"/>
      <c r="L28" s="621"/>
      <c r="M28" s="621"/>
      <c r="N28" s="621"/>
      <c r="O28" s="621"/>
      <c r="P28" s="621"/>
      <c r="Q28" s="622"/>
      <c r="R28" s="623">
        <v>60520</v>
      </c>
      <c r="S28" s="624"/>
      <c r="T28" s="624"/>
      <c r="U28" s="624"/>
      <c r="V28" s="624"/>
      <c r="W28" s="624"/>
      <c r="X28" s="624"/>
      <c r="Y28" s="625"/>
      <c r="Z28" s="659">
        <v>1.5</v>
      </c>
      <c r="AA28" s="659"/>
      <c r="AB28" s="659"/>
      <c r="AC28" s="659"/>
      <c r="AD28" s="660" t="s">
        <v>241</v>
      </c>
      <c r="AE28" s="660"/>
      <c r="AF28" s="660"/>
      <c r="AG28" s="660"/>
      <c r="AH28" s="660"/>
      <c r="AI28" s="660"/>
      <c r="AJ28" s="660"/>
      <c r="AK28" s="660"/>
      <c r="AL28" s="626" t="s">
        <v>241</v>
      </c>
      <c r="AM28" s="627"/>
      <c r="AN28" s="627"/>
      <c r="AO28" s="66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9"/>
      <c r="BP28" s="659"/>
      <c r="BQ28" s="659"/>
      <c r="BR28" s="659"/>
      <c r="BS28" s="629"/>
      <c r="BT28" s="624"/>
      <c r="BU28" s="624"/>
      <c r="BV28" s="624"/>
      <c r="BW28" s="624"/>
      <c r="BX28" s="624"/>
      <c r="BY28" s="624"/>
      <c r="BZ28" s="624"/>
      <c r="CA28" s="624"/>
      <c r="CB28" s="658"/>
      <c r="CD28" s="620" t="s">
        <v>304</v>
      </c>
      <c r="CE28" s="621"/>
      <c r="CF28" s="621"/>
      <c r="CG28" s="621"/>
      <c r="CH28" s="621"/>
      <c r="CI28" s="621"/>
      <c r="CJ28" s="621"/>
      <c r="CK28" s="621"/>
      <c r="CL28" s="621"/>
      <c r="CM28" s="621"/>
      <c r="CN28" s="621"/>
      <c r="CO28" s="621"/>
      <c r="CP28" s="621"/>
      <c r="CQ28" s="622"/>
      <c r="CR28" s="623">
        <v>615706</v>
      </c>
      <c r="CS28" s="624"/>
      <c r="CT28" s="624"/>
      <c r="CU28" s="624"/>
      <c r="CV28" s="624"/>
      <c r="CW28" s="624"/>
      <c r="CX28" s="624"/>
      <c r="CY28" s="625"/>
      <c r="CZ28" s="626">
        <v>16.3</v>
      </c>
      <c r="DA28" s="634"/>
      <c r="DB28" s="634"/>
      <c r="DC28" s="635"/>
      <c r="DD28" s="629">
        <v>585277</v>
      </c>
      <c r="DE28" s="624"/>
      <c r="DF28" s="624"/>
      <c r="DG28" s="624"/>
      <c r="DH28" s="624"/>
      <c r="DI28" s="624"/>
      <c r="DJ28" s="624"/>
      <c r="DK28" s="625"/>
      <c r="DL28" s="629">
        <v>498278</v>
      </c>
      <c r="DM28" s="624"/>
      <c r="DN28" s="624"/>
      <c r="DO28" s="624"/>
      <c r="DP28" s="624"/>
      <c r="DQ28" s="624"/>
      <c r="DR28" s="624"/>
      <c r="DS28" s="624"/>
      <c r="DT28" s="624"/>
      <c r="DU28" s="624"/>
      <c r="DV28" s="625"/>
      <c r="DW28" s="626">
        <v>27.9</v>
      </c>
      <c r="DX28" s="634"/>
      <c r="DY28" s="634"/>
      <c r="DZ28" s="634"/>
      <c r="EA28" s="634"/>
      <c r="EB28" s="634"/>
      <c r="EC28" s="648"/>
    </row>
    <row r="29" spans="2:133" ht="11.25" customHeight="1" x14ac:dyDescent="0.15">
      <c r="B29" s="620" t="s">
        <v>305</v>
      </c>
      <c r="C29" s="621"/>
      <c r="D29" s="621"/>
      <c r="E29" s="621"/>
      <c r="F29" s="621"/>
      <c r="G29" s="621"/>
      <c r="H29" s="621"/>
      <c r="I29" s="621"/>
      <c r="J29" s="621"/>
      <c r="K29" s="621"/>
      <c r="L29" s="621"/>
      <c r="M29" s="621"/>
      <c r="N29" s="621"/>
      <c r="O29" s="621"/>
      <c r="P29" s="621"/>
      <c r="Q29" s="622"/>
      <c r="R29" s="623">
        <v>11165</v>
      </c>
      <c r="S29" s="624"/>
      <c r="T29" s="624"/>
      <c r="U29" s="624"/>
      <c r="V29" s="624"/>
      <c r="W29" s="624"/>
      <c r="X29" s="624"/>
      <c r="Y29" s="625"/>
      <c r="Z29" s="659">
        <v>0.3</v>
      </c>
      <c r="AA29" s="659"/>
      <c r="AB29" s="659"/>
      <c r="AC29" s="659"/>
      <c r="AD29" s="660" t="s">
        <v>128</v>
      </c>
      <c r="AE29" s="660"/>
      <c r="AF29" s="660"/>
      <c r="AG29" s="660"/>
      <c r="AH29" s="660"/>
      <c r="AI29" s="660"/>
      <c r="AJ29" s="660"/>
      <c r="AK29" s="660"/>
      <c r="AL29" s="626" t="s">
        <v>128</v>
      </c>
      <c r="AM29" s="627"/>
      <c r="AN29" s="627"/>
      <c r="AO29" s="661"/>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59"/>
      <c r="BP29" s="659"/>
      <c r="BQ29" s="659"/>
      <c r="BR29" s="659"/>
      <c r="BS29" s="660"/>
      <c r="BT29" s="660"/>
      <c r="BU29" s="660"/>
      <c r="BV29" s="660"/>
      <c r="BW29" s="660"/>
      <c r="BX29" s="660"/>
      <c r="BY29" s="660"/>
      <c r="BZ29" s="660"/>
      <c r="CA29" s="660"/>
      <c r="CB29" s="691"/>
      <c r="CD29" s="636" t="s">
        <v>306</v>
      </c>
      <c r="CE29" s="637"/>
      <c r="CF29" s="620" t="s">
        <v>307</v>
      </c>
      <c r="CG29" s="621"/>
      <c r="CH29" s="621"/>
      <c r="CI29" s="621"/>
      <c r="CJ29" s="621"/>
      <c r="CK29" s="621"/>
      <c r="CL29" s="621"/>
      <c r="CM29" s="621"/>
      <c r="CN29" s="621"/>
      <c r="CO29" s="621"/>
      <c r="CP29" s="621"/>
      <c r="CQ29" s="622"/>
      <c r="CR29" s="623">
        <v>615691</v>
      </c>
      <c r="CS29" s="632"/>
      <c r="CT29" s="632"/>
      <c r="CU29" s="632"/>
      <c r="CV29" s="632"/>
      <c r="CW29" s="632"/>
      <c r="CX29" s="632"/>
      <c r="CY29" s="633"/>
      <c r="CZ29" s="626">
        <v>16.3</v>
      </c>
      <c r="DA29" s="634"/>
      <c r="DB29" s="634"/>
      <c r="DC29" s="635"/>
      <c r="DD29" s="629">
        <v>585262</v>
      </c>
      <c r="DE29" s="632"/>
      <c r="DF29" s="632"/>
      <c r="DG29" s="632"/>
      <c r="DH29" s="632"/>
      <c r="DI29" s="632"/>
      <c r="DJ29" s="632"/>
      <c r="DK29" s="633"/>
      <c r="DL29" s="629">
        <v>498263</v>
      </c>
      <c r="DM29" s="632"/>
      <c r="DN29" s="632"/>
      <c r="DO29" s="632"/>
      <c r="DP29" s="632"/>
      <c r="DQ29" s="632"/>
      <c r="DR29" s="632"/>
      <c r="DS29" s="632"/>
      <c r="DT29" s="632"/>
      <c r="DU29" s="632"/>
      <c r="DV29" s="633"/>
      <c r="DW29" s="626">
        <v>27.9</v>
      </c>
      <c r="DX29" s="634"/>
      <c r="DY29" s="634"/>
      <c r="DZ29" s="634"/>
      <c r="EA29" s="634"/>
      <c r="EB29" s="634"/>
      <c r="EC29" s="648"/>
    </row>
    <row r="30" spans="2:133" ht="11.25" customHeight="1" x14ac:dyDescent="0.15">
      <c r="B30" s="620" t="s">
        <v>308</v>
      </c>
      <c r="C30" s="621"/>
      <c r="D30" s="621"/>
      <c r="E30" s="621"/>
      <c r="F30" s="621"/>
      <c r="G30" s="621"/>
      <c r="H30" s="621"/>
      <c r="I30" s="621"/>
      <c r="J30" s="621"/>
      <c r="K30" s="621"/>
      <c r="L30" s="621"/>
      <c r="M30" s="621"/>
      <c r="N30" s="621"/>
      <c r="O30" s="621"/>
      <c r="P30" s="621"/>
      <c r="Q30" s="622"/>
      <c r="R30" s="623">
        <v>459028</v>
      </c>
      <c r="S30" s="624"/>
      <c r="T30" s="624"/>
      <c r="U30" s="624"/>
      <c r="V30" s="624"/>
      <c r="W30" s="624"/>
      <c r="X30" s="624"/>
      <c r="Y30" s="625"/>
      <c r="Z30" s="659">
        <v>11.3</v>
      </c>
      <c r="AA30" s="659"/>
      <c r="AB30" s="659"/>
      <c r="AC30" s="659"/>
      <c r="AD30" s="660" t="s">
        <v>128</v>
      </c>
      <c r="AE30" s="660"/>
      <c r="AF30" s="660"/>
      <c r="AG30" s="660"/>
      <c r="AH30" s="660"/>
      <c r="AI30" s="660"/>
      <c r="AJ30" s="660"/>
      <c r="AK30" s="660"/>
      <c r="AL30" s="626" t="s">
        <v>128</v>
      </c>
      <c r="AM30" s="627"/>
      <c r="AN30" s="627"/>
      <c r="AO30" s="661"/>
      <c r="AP30" s="675" t="s">
        <v>224</v>
      </c>
      <c r="AQ30" s="676"/>
      <c r="AR30" s="676"/>
      <c r="AS30" s="676"/>
      <c r="AT30" s="676"/>
      <c r="AU30" s="676"/>
      <c r="AV30" s="676"/>
      <c r="AW30" s="676"/>
      <c r="AX30" s="676"/>
      <c r="AY30" s="676"/>
      <c r="AZ30" s="676"/>
      <c r="BA30" s="676"/>
      <c r="BB30" s="676"/>
      <c r="BC30" s="676"/>
      <c r="BD30" s="676"/>
      <c r="BE30" s="676"/>
      <c r="BF30" s="677"/>
      <c r="BG30" s="675" t="s">
        <v>309</v>
      </c>
      <c r="BH30" s="689"/>
      <c r="BI30" s="689"/>
      <c r="BJ30" s="689"/>
      <c r="BK30" s="689"/>
      <c r="BL30" s="689"/>
      <c r="BM30" s="689"/>
      <c r="BN30" s="689"/>
      <c r="BO30" s="689"/>
      <c r="BP30" s="689"/>
      <c r="BQ30" s="690"/>
      <c r="BR30" s="675" t="s">
        <v>310</v>
      </c>
      <c r="BS30" s="689"/>
      <c r="BT30" s="689"/>
      <c r="BU30" s="689"/>
      <c r="BV30" s="689"/>
      <c r="BW30" s="689"/>
      <c r="BX30" s="689"/>
      <c r="BY30" s="689"/>
      <c r="BZ30" s="689"/>
      <c r="CA30" s="689"/>
      <c r="CB30" s="690"/>
      <c r="CD30" s="638"/>
      <c r="CE30" s="639"/>
      <c r="CF30" s="620" t="s">
        <v>311</v>
      </c>
      <c r="CG30" s="621"/>
      <c r="CH30" s="621"/>
      <c r="CI30" s="621"/>
      <c r="CJ30" s="621"/>
      <c r="CK30" s="621"/>
      <c r="CL30" s="621"/>
      <c r="CM30" s="621"/>
      <c r="CN30" s="621"/>
      <c r="CO30" s="621"/>
      <c r="CP30" s="621"/>
      <c r="CQ30" s="622"/>
      <c r="CR30" s="623">
        <v>605243</v>
      </c>
      <c r="CS30" s="624"/>
      <c r="CT30" s="624"/>
      <c r="CU30" s="624"/>
      <c r="CV30" s="624"/>
      <c r="CW30" s="624"/>
      <c r="CX30" s="624"/>
      <c r="CY30" s="625"/>
      <c r="CZ30" s="626">
        <v>16.100000000000001</v>
      </c>
      <c r="DA30" s="634"/>
      <c r="DB30" s="634"/>
      <c r="DC30" s="635"/>
      <c r="DD30" s="629">
        <v>574814</v>
      </c>
      <c r="DE30" s="624"/>
      <c r="DF30" s="624"/>
      <c r="DG30" s="624"/>
      <c r="DH30" s="624"/>
      <c r="DI30" s="624"/>
      <c r="DJ30" s="624"/>
      <c r="DK30" s="625"/>
      <c r="DL30" s="629">
        <v>487907</v>
      </c>
      <c r="DM30" s="624"/>
      <c r="DN30" s="624"/>
      <c r="DO30" s="624"/>
      <c r="DP30" s="624"/>
      <c r="DQ30" s="624"/>
      <c r="DR30" s="624"/>
      <c r="DS30" s="624"/>
      <c r="DT30" s="624"/>
      <c r="DU30" s="624"/>
      <c r="DV30" s="625"/>
      <c r="DW30" s="626">
        <v>27.3</v>
      </c>
      <c r="DX30" s="634"/>
      <c r="DY30" s="634"/>
      <c r="DZ30" s="634"/>
      <c r="EA30" s="634"/>
      <c r="EB30" s="634"/>
      <c r="EC30" s="648"/>
    </row>
    <row r="31" spans="2:133" ht="11.25" customHeight="1" x14ac:dyDescent="0.15">
      <c r="B31" s="692" t="s">
        <v>312</v>
      </c>
      <c r="C31" s="693"/>
      <c r="D31" s="693"/>
      <c r="E31" s="693"/>
      <c r="F31" s="693"/>
      <c r="G31" s="693"/>
      <c r="H31" s="693"/>
      <c r="I31" s="693"/>
      <c r="J31" s="693"/>
      <c r="K31" s="693"/>
      <c r="L31" s="693"/>
      <c r="M31" s="693"/>
      <c r="N31" s="693"/>
      <c r="O31" s="693"/>
      <c r="P31" s="693"/>
      <c r="Q31" s="694"/>
      <c r="R31" s="623" t="s">
        <v>128</v>
      </c>
      <c r="S31" s="624"/>
      <c r="T31" s="624"/>
      <c r="U31" s="624"/>
      <c r="V31" s="624"/>
      <c r="W31" s="624"/>
      <c r="X31" s="624"/>
      <c r="Y31" s="625"/>
      <c r="Z31" s="659" t="s">
        <v>128</v>
      </c>
      <c r="AA31" s="659"/>
      <c r="AB31" s="659"/>
      <c r="AC31" s="659"/>
      <c r="AD31" s="660" t="s">
        <v>241</v>
      </c>
      <c r="AE31" s="660"/>
      <c r="AF31" s="660"/>
      <c r="AG31" s="660"/>
      <c r="AH31" s="660"/>
      <c r="AI31" s="660"/>
      <c r="AJ31" s="660"/>
      <c r="AK31" s="660"/>
      <c r="AL31" s="626" t="s">
        <v>128</v>
      </c>
      <c r="AM31" s="627"/>
      <c r="AN31" s="627"/>
      <c r="AO31" s="661"/>
      <c r="AP31" s="684" t="s">
        <v>313</v>
      </c>
      <c r="AQ31" s="685"/>
      <c r="AR31" s="685"/>
      <c r="AS31" s="685"/>
      <c r="AT31" s="686" t="s">
        <v>314</v>
      </c>
      <c r="AU31" s="214"/>
      <c r="AV31" s="214"/>
      <c r="AW31" s="214"/>
      <c r="AX31" s="672" t="s">
        <v>187</v>
      </c>
      <c r="AY31" s="673"/>
      <c r="AZ31" s="673"/>
      <c r="BA31" s="673"/>
      <c r="BB31" s="673"/>
      <c r="BC31" s="673"/>
      <c r="BD31" s="673"/>
      <c r="BE31" s="673"/>
      <c r="BF31" s="674"/>
      <c r="BG31" s="680">
        <v>99.8</v>
      </c>
      <c r="BH31" s="681"/>
      <c r="BI31" s="681"/>
      <c r="BJ31" s="681"/>
      <c r="BK31" s="681"/>
      <c r="BL31" s="681"/>
      <c r="BM31" s="682">
        <v>97.9</v>
      </c>
      <c r="BN31" s="681"/>
      <c r="BO31" s="681"/>
      <c r="BP31" s="681"/>
      <c r="BQ31" s="683"/>
      <c r="BR31" s="680">
        <v>99.7</v>
      </c>
      <c r="BS31" s="681"/>
      <c r="BT31" s="681"/>
      <c r="BU31" s="681"/>
      <c r="BV31" s="681"/>
      <c r="BW31" s="681"/>
      <c r="BX31" s="682">
        <v>97.7</v>
      </c>
      <c r="BY31" s="681"/>
      <c r="BZ31" s="681"/>
      <c r="CA31" s="681"/>
      <c r="CB31" s="683"/>
      <c r="CD31" s="638"/>
      <c r="CE31" s="639"/>
      <c r="CF31" s="620" t="s">
        <v>315</v>
      </c>
      <c r="CG31" s="621"/>
      <c r="CH31" s="621"/>
      <c r="CI31" s="621"/>
      <c r="CJ31" s="621"/>
      <c r="CK31" s="621"/>
      <c r="CL31" s="621"/>
      <c r="CM31" s="621"/>
      <c r="CN31" s="621"/>
      <c r="CO31" s="621"/>
      <c r="CP31" s="621"/>
      <c r="CQ31" s="622"/>
      <c r="CR31" s="623">
        <v>10448</v>
      </c>
      <c r="CS31" s="632"/>
      <c r="CT31" s="632"/>
      <c r="CU31" s="632"/>
      <c r="CV31" s="632"/>
      <c r="CW31" s="632"/>
      <c r="CX31" s="632"/>
      <c r="CY31" s="633"/>
      <c r="CZ31" s="626">
        <v>0.3</v>
      </c>
      <c r="DA31" s="634"/>
      <c r="DB31" s="634"/>
      <c r="DC31" s="635"/>
      <c r="DD31" s="629">
        <v>10448</v>
      </c>
      <c r="DE31" s="632"/>
      <c r="DF31" s="632"/>
      <c r="DG31" s="632"/>
      <c r="DH31" s="632"/>
      <c r="DI31" s="632"/>
      <c r="DJ31" s="632"/>
      <c r="DK31" s="633"/>
      <c r="DL31" s="629">
        <v>10356</v>
      </c>
      <c r="DM31" s="632"/>
      <c r="DN31" s="632"/>
      <c r="DO31" s="632"/>
      <c r="DP31" s="632"/>
      <c r="DQ31" s="632"/>
      <c r="DR31" s="632"/>
      <c r="DS31" s="632"/>
      <c r="DT31" s="632"/>
      <c r="DU31" s="632"/>
      <c r="DV31" s="633"/>
      <c r="DW31" s="626">
        <v>0.6</v>
      </c>
      <c r="DX31" s="634"/>
      <c r="DY31" s="634"/>
      <c r="DZ31" s="634"/>
      <c r="EA31" s="634"/>
      <c r="EB31" s="634"/>
      <c r="EC31" s="648"/>
    </row>
    <row r="32" spans="2:133" ht="11.25" customHeight="1" x14ac:dyDescent="0.15">
      <c r="B32" s="620" t="s">
        <v>316</v>
      </c>
      <c r="C32" s="621"/>
      <c r="D32" s="621"/>
      <c r="E32" s="621"/>
      <c r="F32" s="621"/>
      <c r="G32" s="621"/>
      <c r="H32" s="621"/>
      <c r="I32" s="621"/>
      <c r="J32" s="621"/>
      <c r="K32" s="621"/>
      <c r="L32" s="621"/>
      <c r="M32" s="621"/>
      <c r="N32" s="621"/>
      <c r="O32" s="621"/>
      <c r="P32" s="621"/>
      <c r="Q32" s="622"/>
      <c r="R32" s="623">
        <v>273064</v>
      </c>
      <c r="S32" s="624"/>
      <c r="T32" s="624"/>
      <c r="U32" s="624"/>
      <c r="V32" s="624"/>
      <c r="W32" s="624"/>
      <c r="X32" s="624"/>
      <c r="Y32" s="625"/>
      <c r="Z32" s="659">
        <v>6.7</v>
      </c>
      <c r="AA32" s="659"/>
      <c r="AB32" s="659"/>
      <c r="AC32" s="659"/>
      <c r="AD32" s="660" t="s">
        <v>128</v>
      </c>
      <c r="AE32" s="660"/>
      <c r="AF32" s="660"/>
      <c r="AG32" s="660"/>
      <c r="AH32" s="660"/>
      <c r="AI32" s="660"/>
      <c r="AJ32" s="660"/>
      <c r="AK32" s="660"/>
      <c r="AL32" s="626" t="s">
        <v>175</v>
      </c>
      <c r="AM32" s="627"/>
      <c r="AN32" s="627"/>
      <c r="AO32" s="661"/>
      <c r="AP32" s="662"/>
      <c r="AQ32" s="663"/>
      <c r="AR32" s="663"/>
      <c r="AS32" s="663"/>
      <c r="AT32" s="687"/>
      <c r="AU32" s="210" t="s">
        <v>317</v>
      </c>
      <c r="AX32" s="620" t="s">
        <v>318</v>
      </c>
      <c r="AY32" s="621"/>
      <c r="AZ32" s="621"/>
      <c r="BA32" s="621"/>
      <c r="BB32" s="621"/>
      <c r="BC32" s="621"/>
      <c r="BD32" s="621"/>
      <c r="BE32" s="621"/>
      <c r="BF32" s="622"/>
      <c r="BG32" s="679">
        <v>99.7</v>
      </c>
      <c r="BH32" s="632"/>
      <c r="BI32" s="632"/>
      <c r="BJ32" s="632"/>
      <c r="BK32" s="632"/>
      <c r="BL32" s="632"/>
      <c r="BM32" s="627">
        <v>97.4</v>
      </c>
      <c r="BN32" s="632"/>
      <c r="BO32" s="632"/>
      <c r="BP32" s="632"/>
      <c r="BQ32" s="657"/>
      <c r="BR32" s="679">
        <v>99.6</v>
      </c>
      <c r="BS32" s="632"/>
      <c r="BT32" s="632"/>
      <c r="BU32" s="632"/>
      <c r="BV32" s="632"/>
      <c r="BW32" s="632"/>
      <c r="BX32" s="627">
        <v>97.3</v>
      </c>
      <c r="BY32" s="632"/>
      <c r="BZ32" s="632"/>
      <c r="CA32" s="632"/>
      <c r="CB32" s="657"/>
      <c r="CD32" s="640"/>
      <c r="CE32" s="641"/>
      <c r="CF32" s="620" t="s">
        <v>319</v>
      </c>
      <c r="CG32" s="621"/>
      <c r="CH32" s="621"/>
      <c r="CI32" s="621"/>
      <c r="CJ32" s="621"/>
      <c r="CK32" s="621"/>
      <c r="CL32" s="621"/>
      <c r="CM32" s="621"/>
      <c r="CN32" s="621"/>
      <c r="CO32" s="621"/>
      <c r="CP32" s="621"/>
      <c r="CQ32" s="622"/>
      <c r="CR32" s="623">
        <v>15</v>
      </c>
      <c r="CS32" s="624"/>
      <c r="CT32" s="624"/>
      <c r="CU32" s="624"/>
      <c r="CV32" s="624"/>
      <c r="CW32" s="624"/>
      <c r="CX32" s="624"/>
      <c r="CY32" s="625"/>
      <c r="CZ32" s="626">
        <v>0</v>
      </c>
      <c r="DA32" s="634"/>
      <c r="DB32" s="634"/>
      <c r="DC32" s="635"/>
      <c r="DD32" s="629">
        <v>15</v>
      </c>
      <c r="DE32" s="624"/>
      <c r="DF32" s="624"/>
      <c r="DG32" s="624"/>
      <c r="DH32" s="624"/>
      <c r="DI32" s="624"/>
      <c r="DJ32" s="624"/>
      <c r="DK32" s="625"/>
      <c r="DL32" s="629">
        <v>15</v>
      </c>
      <c r="DM32" s="624"/>
      <c r="DN32" s="624"/>
      <c r="DO32" s="624"/>
      <c r="DP32" s="624"/>
      <c r="DQ32" s="624"/>
      <c r="DR32" s="624"/>
      <c r="DS32" s="624"/>
      <c r="DT32" s="624"/>
      <c r="DU32" s="624"/>
      <c r="DV32" s="625"/>
      <c r="DW32" s="626">
        <v>0</v>
      </c>
      <c r="DX32" s="634"/>
      <c r="DY32" s="634"/>
      <c r="DZ32" s="634"/>
      <c r="EA32" s="634"/>
      <c r="EB32" s="634"/>
      <c r="EC32" s="648"/>
    </row>
    <row r="33" spans="2:133" ht="11.25" customHeight="1" x14ac:dyDescent="0.15">
      <c r="B33" s="620" t="s">
        <v>320</v>
      </c>
      <c r="C33" s="621"/>
      <c r="D33" s="621"/>
      <c r="E33" s="621"/>
      <c r="F33" s="621"/>
      <c r="G33" s="621"/>
      <c r="H33" s="621"/>
      <c r="I33" s="621"/>
      <c r="J33" s="621"/>
      <c r="K33" s="621"/>
      <c r="L33" s="621"/>
      <c r="M33" s="621"/>
      <c r="N33" s="621"/>
      <c r="O33" s="621"/>
      <c r="P33" s="621"/>
      <c r="Q33" s="622"/>
      <c r="R33" s="623">
        <v>5614</v>
      </c>
      <c r="S33" s="624"/>
      <c r="T33" s="624"/>
      <c r="U33" s="624"/>
      <c r="V33" s="624"/>
      <c r="W33" s="624"/>
      <c r="X33" s="624"/>
      <c r="Y33" s="625"/>
      <c r="Z33" s="659">
        <v>0.1</v>
      </c>
      <c r="AA33" s="659"/>
      <c r="AB33" s="659"/>
      <c r="AC33" s="659"/>
      <c r="AD33" s="660">
        <v>4210</v>
      </c>
      <c r="AE33" s="660"/>
      <c r="AF33" s="660"/>
      <c r="AG33" s="660"/>
      <c r="AH33" s="660"/>
      <c r="AI33" s="660"/>
      <c r="AJ33" s="660"/>
      <c r="AK33" s="660"/>
      <c r="AL33" s="626">
        <v>0.2</v>
      </c>
      <c r="AM33" s="627"/>
      <c r="AN33" s="627"/>
      <c r="AO33" s="661"/>
      <c r="AP33" s="664"/>
      <c r="AQ33" s="665"/>
      <c r="AR33" s="665"/>
      <c r="AS33" s="665"/>
      <c r="AT33" s="688"/>
      <c r="AU33" s="215"/>
      <c r="AV33" s="215"/>
      <c r="AW33" s="215"/>
      <c r="AX33" s="604" t="s">
        <v>321</v>
      </c>
      <c r="AY33" s="605"/>
      <c r="AZ33" s="605"/>
      <c r="BA33" s="605"/>
      <c r="BB33" s="605"/>
      <c r="BC33" s="605"/>
      <c r="BD33" s="605"/>
      <c r="BE33" s="605"/>
      <c r="BF33" s="606"/>
      <c r="BG33" s="678">
        <v>99.7</v>
      </c>
      <c r="BH33" s="608"/>
      <c r="BI33" s="608"/>
      <c r="BJ33" s="608"/>
      <c r="BK33" s="608"/>
      <c r="BL33" s="608"/>
      <c r="BM33" s="652">
        <v>98</v>
      </c>
      <c r="BN33" s="608"/>
      <c r="BO33" s="608"/>
      <c r="BP33" s="608"/>
      <c r="BQ33" s="646"/>
      <c r="BR33" s="678">
        <v>99.9</v>
      </c>
      <c r="BS33" s="608"/>
      <c r="BT33" s="608"/>
      <c r="BU33" s="608"/>
      <c r="BV33" s="608"/>
      <c r="BW33" s="608"/>
      <c r="BX33" s="652">
        <v>97.8</v>
      </c>
      <c r="BY33" s="608"/>
      <c r="BZ33" s="608"/>
      <c r="CA33" s="608"/>
      <c r="CB33" s="646"/>
      <c r="CD33" s="620" t="s">
        <v>322</v>
      </c>
      <c r="CE33" s="621"/>
      <c r="CF33" s="621"/>
      <c r="CG33" s="621"/>
      <c r="CH33" s="621"/>
      <c r="CI33" s="621"/>
      <c r="CJ33" s="621"/>
      <c r="CK33" s="621"/>
      <c r="CL33" s="621"/>
      <c r="CM33" s="621"/>
      <c r="CN33" s="621"/>
      <c r="CO33" s="621"/>
      <c r="CP33" s="621"/>
      <c r="CQ33" s="622"/>
      <c r="CR33" s="623">
        <v>1562277</v>
      </c>
      <c r="CS33" s="632"/>
      <c r="CT33" s="632"/>
      <c r="CU33" s="632"/>
      <c r="CV33" s="632"/>
      <c r="CW33" s="632"/>
      <c r="CX33" s="632"/>
      <c r="CY33" s="633"/>
      <c r="CZ33" s="626">
        <v>41.4</v>
      </c>
      <c r="DA33" s="634"/>
      <c r="DB33" s="634"/>
      <c r="DC33" s="635"/>
      <c r="DD33" s="629">
        <v>990262</v>
      </c>
      <c r="DE33" s="632"/>
      <c r="DF33" s="632"/>
      <c r="DG33" s="632"/>
      <c r="DH33" s="632"/>
      <c r="DI33" s="632"/>
      <c r="DJ33" s="632"/>
      <c r="DK33" s="633"/>
      <c r="DL33" s="629">
        <v>595003</v>
      </c>
      <c r="DM33" s="632"/>
      <c r="DN33" s="632"/>
      <c r="DO33" s="632"/>
      <c r="DP33" s="632"/>
      <c r="DQ33" s="632"/>
      <c r="DR33" s="632"/>
      <c r="DS33" s="632"/>
      <c r="DT33" s="632"/>
      <c r="DU33" s="632"/>
      <c r="DV33" s="633"/>
      <c r="DW33" s="626">
        <v>33.299999999999997</v>
      </c>
      <c r="DX33" s="634"/>
      <c r="DY33" s="634"/>
      <c r="DZ33" s="634"/>
      <c r="EA33" s="634"/>
      <c r="EB33" s="634"/>
      <c r="EC33" s="648"/>
    </row>
    <row r="34" spans="2:133" ht="11.25" customHeight="1" x14ac:dyDescent="0.15">
      <c r="B34" s="620" t="s">
        <v>323</v>
      </c>
      <c r="C34" s="621"/>
      <c r="D34" s="621"/>
      <c r="E34" s="621"/>
      <c r="F34" s="621"/>
      <c r="G34" s="621"/>
      <c r="H34" s="621"/>
      <c r="I34" s="621"/>
      <c r="J34" s="621"/>
      <c r="K34" s="621"/>
      <c r="L34" s="621"/>
      <c r="M34" s="621"/>
      <c r="N34" s="621"/>
      <c r="O34" s="621"/>
      <c r="P34" s="621"/>
      <c r="Q34" s="622"/>
      <c r="R34" s="623">
        <v>48960</v>
      </c>
      <c r="S34" s="624"/>
      <c r="T34" s="624"/>
      <c r="U34" s="624"/>
      <c r="V34" s="624"/>
      <c r="W34" s="624"/>
      <c r="X34" s="624"/>
      <c r="Y34" s="625"/>
      <c r="Z34" s="659">
        <v>1.2</v>
      </c>
      <c r="AA34" s="659"/>
      <c r="AB34" s="659"/>
      <c r="AC34" s="659"/>
      <c r="AD34" s="660" t="s">
        <v>128</v>
      </c>
      <c r="AE34" s="660"/>
      <c r="AF34" s="660"/>
      <c r="AG34" s="660"/>
      <c r="AH34" s="660"/>
      <c r="AI34" s="660"/>
      <c r="AJ34" s="660"/>
      <c r="AK34" s="660"/>
      <c r="AL34" s="626" t="s">
        <v>241</v>
      </c>
      <c r="AM34" s="627"/>
      <c r="AN34" s="627"/>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324</v>
      </c>
      <c r="CE34" s="621"/>
      <c r="CF34" s="621"/>
      <c r="CG34" s="621"/>
      <c r="CH34" s="621"/>
      <c r="CI34" s="621"/>
      <c r="CJ34" s="621"/>
      <c r="CK34" s="621"/>
      <c r="CL34" s="621"/>
      <c r="CM34" s="621"/>
      <c r="CN34" s="621"/>
      <c r="CO34" s="621"/>
      <c r="CP34" s="621"/>
      <c r="CQ34" s="622"/>
      <c r="CR34" s="623">
        <v>472193</v>
      </c>
      <c r="CS34" s="624"/>
      <c r="CT34" s="624"/>
      <c r="CU34" s="624"/>
      <c r="CV34" s="624"/>
      <c r="CW34" s="624"/>
      <c r="CX34" s="624"/>
      <c r="CY34" s="625"/>
      <c r="CZ34" s="626">
        <v>12.5</v>
      </c>
      <c r="DA34" s="634"/>
      <c r="DB34" s="634"/>
      <c r="DC34" s="635"/>
      <c r="DD34" s="629">
        <v>302395</v>
      </c>
      <c r="DE34" s="624"/>
      <c r="DF34" s="624"/>
      <c r="DG34" s="624"/>
      <c r="DH34" s="624"/>
      <c r="DI34" s="624"/>
      <c r="DJ34" s="624"/>
      <c r="DK34" s="625"/>
      <c r="DL34" s="629">
        <v>224284</v>
      </c>
      <c r="DM34" s="624"/>
      <c r="DN34" s="624"/>
      <c r="DO34" s="624"/>
      <c r="DP34" s="624"/>
      <c r="DQ34" s="624"/>
      <c r="DR34" s="624"/>
      <c r="DS34" s="624"/>
      <c r="DT34" s="624"/>
      <c r="DU34" s="624"/>
      <c r="DV34" s="625"/>
      <c r="DW34" s="626">
        <v>12.6</v>
      </c>
      <c r="DX34" s="634"/>
      <c r="DY34" s="634"/>
      <c r="DZ34" s="634"/>
      <c r="EA34" s="634"/>
      <c r="EB34" s="634"/>
      <c r="EC34" s="648"/>
    </row>
    <row r="35" spans="2:133" ht="11.25" customHeight="1" x14ac:dyDescent="0.15">
      <c r="B35" s="620" t="s">
        <v>325</v>
      </c>
      <c r="C35" s="621"/>
      <c r="D35" s="621"/>
      <c r="E35" s="621"/>
      <c r="F35" s="621"/>
      <c r="G35" s="621"/>
      <c r="H35" s="621"/>
      <c r="I35" s="621"/>
      <c r="J35" s="621"/>
      <c r="K35" s="621"/>
      <c r="L35" s="621"/>
      <c r="M35" s="621"/>
      <c r="N35" s="621"/>
      <c r="O35" s="621"/>
      <c r="P35" s="621"/>
      <c r="Q35" s="622"/>
      <c r="R35" s="623">
        <v>362000</v>
      </c>
      <c r="S35" s="624"/>
      <c r="T35" s="624"/>
      <c r="U35" s="624"/>
      <c r="V35" s="624"/>
      <c r="W35" s="624"/>
      <c r="X35" s="624"/>
      <c r="Y35" s="625"/>
      <c r="Z35" s="659">
        <v>8.9</v>
      </c>
      <c r="AA35" s="659"/>
      <c r="AB35" s="659"/>
      <c r="AC35" s="659"/>
      <c r="AD35" s="660" t="s">
        <v>128</v>
      </c>
      <c r="AE35" s="660"/>
      <c r="AF35" s="660"/>
      <c r="AG35" s="660"/>
      <c r="AH35" s="660"/>
      <c r="AI35" s="660"/>
      <c r="AJ35" s="660"/>
      <c r="AK35" s="660"/>
      <c r="AL35" s="626" t="s">
        <v>128</v>
      </c>
      <c r="AM35" s="627"/>
      <c r="AN35" s="627"/>
      <c r="AO35" s="661"/>
      <c r="AP35" s="218"/>
      <c r="AQ35" s="675" t="s">
        <v>326</v>
      </c>
      <c r="AR35" s="676"/>
      <c r="AS35" s="676"/>
      <c r="AT35" s="676"/>
      <c r="AU35" s="676"/>
      <c r="AV35" s="676"/>
      <c r="AW35" s="676"/>
      <c r="AX35" s="676"/>
      <c r="AY35" s="676"/>
      <c r="AZ35" s="676"/>
      <c r="BA35" s="676"/>
      <c r="BB35" s="676"/>
      <c r="BC35" s="676"/>
      <c r="BD35" s="676"/>
      <c r="BE35" s="676"/>
      <c r="BF35" s="677"/>
      <c r="BG35" s="675" t="s">
        <v>327</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328</v>
      </c>
      <c r="CE35" s="621"/>
      <c r="CF35" s="621"/>
      <c r="CG35" s="621"/>
      <c r="CH35" s="621"/>
      <c r="CI35" s="621"/>
      <c r="CJ35" s="621"/>
      <c r="CK35" s="621"/>
      <c r="CL35" s="621"/>
      <c r="CM35" s="621"/>
      <c r="CN35" s="621"/>
      <c r="CO35" s="621"/>
      <c r="CP35" s="621"/>
      <c r="CQ35" s="622"/>
      <c r="CR35" s="623">
        <v>51734</v>
      </c>
      <c r="CS35" s="632"/>
      <c r="CT35" s="632"/>
      <c r="CU35" s="632"/>
      <c r="CV35" s="632"/>
      <c r="CW35" s="632"/>
      <c r="CX35" s="632"/>
      <c r="CY35" s="633"/>
      <c r="CZ35" s="626">
        <v>1.4</v>
      </c>
      <c r="DA35" s="634"/>
      <c r="DB35" s="634"/>
      <c r="DC35" s="635"/>
      <c r="DD35" s="629">
        <v>42684</v>
      </c>
      <c r="DE35" s="632"/>
      <c r="DF35" s="632"/>
      <c r="DG35" s="632"/>
      <c r="DH35" s="632"/>
      <c r="DI35" s="632"/>
      <c r="DJ35" s="632"/>
      <c r="DK35" s="633"/>
      <c r="DL35" s="629">
        <v>27955</v>
      </c>
      <c r="DM35" s="632"/>
      <c r="DN35" s="632"/>
      <c r="DO35" s="632"/>
      <c r="DP35" s="632"/>
      <c r="DQ35" s="632"/>
      <c r="DR35" s="632"/>
      <c r="DS35" s="632"/>
      <c r="DT35" s="632"/>
      <c r="DU35" s="632"/>
      <c r="DV35" s="633"/>
      <c r="DW35" s="626">
        <v>1.6</v>
      </c>
      <c r="DX35" s="634"/>
      <c r="DY35" s="634"/>
      <c r="DZ35" s="634"/>
      <c r="EA35" s="634"/>
      <c r="EB35" s="634"/>
      <c r="EC35" s="648"/>
    </row>
    <row r="36" spans="2:133" ht="11.25" customHeight="1" x14ac:dyDescent="0.15">
      <c r="B36" s="620" t="s">
        <v>329</v>
      </c>
      <c r="C36" s="621"/>
      <c r="D36" s="621"/>
      <c r="E36" s="621"/>
      <c r="F36" s="621"/>
      <c r="G36" s="621"/>
      <c r="H36" s="621"/>
      <c r="I36" s="621"/>
      <c r="J36" s="621"/>
      <c r="K36" s="621"/>
      <c r="L36" s="621"/>
      <c r="M36" s="621"/>
      <c r="N36" s="621"/>
      <c r="O36" s="621"/>
      <c r="P36" s="621"/>
      <c r="Q36" s="622"/>
      <c r="R36" s="623">
        <v>308645</v>
      </c>
      <c r="S36" s="624"/>
      <c r="T36" s="624"/>
      <c r="U36" s="624"/>
      <c r="V36" s="624"/>
      <c r="W36" s="624"/>
      <c r="X36" s="624"/>
      <c r="Y36" s="625"/>
      <c r="Z36" s="659">
        <v>7.6</v>
      </c>
      <c r="AA36" s="659"/>
      <c r="AB36" s="659"/>
      <c r="AC36" s="659"/>
      <c r="AD36" s="660" t="s">
        <v>128</v>
      </c>
      <c r="AE36" s="660"/>
      <c r="AF36" s="660"/>
      <c r="AG36" s="660"/>
      <c r="AH36" s="660"/>
      <c r="AI36" s="660"/>
      <c r="AJ36" s="660"/>
      <c r="AK36" s="660"/>
      <c r="AL36" s="626" t="s">
        <v>241</v>
      </c>
      <c r="AM36" s="627"/>
      <c r="AN36" s="627"/>
      <c r="AO36" s="661"/>
      <c r="AP36" s="218"/>
      <c r="AQ36" s="666" t="s">
        <v>330</v>
      </c>
      <c r="AR36" s="667"/>
      <c r="AS36" s="667"/>
      <c r="AT36" s="667"/>
      <c r="AU36" s="667"/>
      <c r="AV36" s="667"/>
      <c r="AW36" s="667"/>
      <c r="AX36" s="667"/>
      <c r="AY36" s="668"/>
      <c r="AZ36" s="669">
        <v>217931</v>
      </c>
      <c r="BA36" s="670"/>
      <c r="BB36" s="670"/>
      <c r="BC36" s="670"/>
      <c r="BD36" s="670"/>
      <c r="BE36" s="670"/>
      <c r="BF36" s="671"/>
      <c r="BG36" s="672" t="s">
        <v>331</v>
      </c>
      <c r="BH36" s="673"/>
      <c r="BI36" s="673"/>
      <c r="BJ36" s="673"/>
      <c r="BK36" s="673"/>
      <c r="BL36" s="673"/>
      <c r="BM36" s="673"/>
      <c r="BN36" s="673"/>
      <c r="BO36" s="673"/>
      <c r="BP36" s="673"/>
      <c r="BQ36" s="673"/>
      <c r="BR36" s="673"/>
      <c r="BS36" s="673"/>
      <c r="BT36" s="673"/>
      <c r="BU36" s="674"/>
      <c r="BV36" s="669">
        <v>13276</v>
      </c>
      <c r="BW36" s="670"/>
      <c r="BX36" s="670"/>
      <c r="BY36" s="670"/>
      <c r="BZ36" s="670"/>
      <c r="CA36" s="670"/>
      <c r="CB36" s="671"/>
      <c r="CD36" s="620" t="s">
        <v>332</v>
      </c>
      <c r="CE36" s="621"/>
      <c r="CF36" s="621"/>
      <c r="CG36" s="621"/>
      <c r="CH36" s="621"/>
      <c r="CI36" s="621"/>
      <c r="CJ36" s="621"/>
      <c r="CK36" s="621"/>
      <c r="CL36" s="621"/>
      <c r="CM36" s="621"/>
      <c r="CN36" s="621"/>
      <c r="CO36" s="621"/>
      <c r="CP36" s="621"/>
      <c r="CQ36" s="622"/>
      <c r="CR36" s="623">
        <v>675952</v>
      </c>
      <c r="CS36" s="624"/>
      <c r="CT36" s="624"/>
      <c r="CU36" s="624"/>
      <c r="CV36" s="624"/>
      <c r="CW36" s="624"/>
      <c r="CX36" s="624"/>
      <c r="CY36" s="625"/>
      <c r="CZ36" s="626">
        <v>17.899999999999999</v>
      </c>
      <c r="DA36" s="634"/>
      <c r="DB36" s="634"/>
      <c r="DC36" s="635"/>
      <c r="DD36" s="629">
        <v>409551</v>
      </c>
      <c r="DE36" s="624"/>
      <c r="DF36" s="624"/>
      <c r="DG36" s="624"/>
      <c r="DH36" s="624"/>
      <c r="DI36" s="624"/>
      <c r="DJ36" s="624"/>
      <c r="DK36" s="625"/>
      <c r="DL36" s="629">
        <v>168349</v>
      </c>
      <c r="DM36" s="624"/>
      <c r="DN36" s="624"/>
      <c r="DO36" s="624"/>
      <c r="DP36" s="624"/>
      <c r="DQ36" s="624"/>
      <c r="DR36" s="624"/>
      <c r="DS36" s="624"/>
      <c r="DT36" s="624"/>
      <c r="DU36" s="624"/>
      <c r="DV36" s="625"/>
      <c r="DW36" s="626">
        <v>9.4</v>
      </c>
      <c r="DX36" s="634"/>
      <c r="DY36" s="634"/>
      <c r="DZ36" s="634"/>
      <c r="EA36" s="634"/>
      <c r="EB36" s="634"/>
      <c r="EC36" s="648"/>
    </row>
    <row r="37" spans="2:133" ht="11.25" customHeight="1" x14ac:dyDescent="0.15">
      <c r="B37" s="620" t="s">
        <v>333</v>
      </c>
      <c r="C37" s="621"/>
      <c r="D37" s="621"/>
      <c r="E37" s="621"/>
      <c r="F37" s="621"/>
      <c r="G37" s="621"/>
      <c r="H37" s="621"/>
      <c r="I37" s="621"/>
      <c r="J37" s="621"/>
      <c r="K37" s="621"/>
      <c r="L37" s="621"/>
      <c r="M37" s="621"/>
      <c r="N37" s="621"/>
      <c r="O37" s="621"/>
      <c r="P37" s="621"/>
      <c r="Q37" s="622"/>
      <c r="R37" s="623">
        <v>201295</v>
      </c>
      <c r="S37" s="624"/>
      <c r="T37" s="624"/>
      <c r="U37" s="624"/>
      <c r="V37" s="624"/>
      <c r="W37" s="624"/>
      <c r="X37" s="624"/>
      <c r="Y37" s="625"/>
      <c r="Z37" s="659">
        <v>5</v>
      </c>
      <c r="AA37" s="659"/>
      <c r="AB37" s="659"/>
      <c r="AC37" s="659"/>
      <c r="AD37" s="660">
        <v>20</v>
      </c>
      <c r="AE37" s="660"/>
      <c r="AF37" s="660"/>
      <c r="AG37" s="660"/>
      <c r="AH37" s="660"/>
      <c r="AI37" s="660"/>
      <c r="AJ37" s="660"/>
      <c r="AK37" s="660"/>
      <c r="AL37" s="626">
        <v>0</v>
      </c>
      <c r="AM37" s="627"/>
      <c r="AN37" s="627"/>
      <c r="AO37" s="661"/>
      <c r="AQ37" s="654" t="s">
        <v>334</v>
      </c>
      <c r="AR37" s="655"/>
      <c r="AS37" s="655"/>
      <c r="AT37" s="655"/>
      <c r="AU37" s="655"/>
      <c r="AV37" s="655"/>
      <c r="AW37" s="655"/>
      <c r="AX37" s="655"/>
      <c r="AY37" s="656"/>
      <c r="AZ37" s="623">
        <v>62499</v>
      </c>
      <c r="BA37" s="624"/>
      <c r="BB37" s="624"/>
      <c r="BC37" s="624"/>
      <c r="BD37" s="632"/>
      <c r="BE37" s="632"/>
      <c r="BF37" s="657"/>
      <c r="BG37" s="620" t="s">
        <v>335</v>
      </c>
      <c r="BH37" s="621"/>
      <c r="BI37" s="621"/>
      <c r="BJ37" s="621"/>
      <c r="BK37" s="621"/>
      <c r="BL37" s="621"/>
      <c r="BM37" s="621"/>
      <c r="BN37" s="621"/>
      <c r="BO37" s="621"/>
      <c r="BP37" s="621"/>
      <c r="BQ37" s="621"/>
      <c r="BR37" s="621"/>
      <c r="BS37" s="621"/>
      <c r="BT37" s="621"/>
      <c r="BU37" s="622"/>
      <c r="BV37" s="623">
        <v>12738</v>
      </c>
      <c r="BW37" s="624"/>
      <c r="BX37" s="624"/>
      <c r="BY37" s="624"/>
      <c r="BZ37" s="624"/>
      <c r="CA37" s="624"/>
      <c r="CB37" s="658"/>
      <c r="CD37" s="620" t="s">
        <v>336</v>
      </c>
      <c r="CE37" s="621"/>
      <c r="CF37" s="621"/>
      <c r="CG37" s="621"/>
      <c r="CH37" s="621"/>
      <c r="CI37" s="621"/>
      <c r="CJ37" s="621"/>
      <c r="CK37" s="621"/>
      <c r="CL37" s="621"/>
      <c r="CM37" s="621"/>
      <c r="CN37" s="621"/>
      <c r="CO37" s="621"/>
      <c r="CP37" s="621"/>
      <c r="CQ37" s="622"/>
      <c r="CR37" s="623">
        <v>153205</v>
      </c>
      <c r="CS37" s="632"/>
      <c r="CT37" s="632"/>
      <c r="CU37" s="632"/>
      <c r="CV37" s="632"/>
      <c r="CW37" s="632"/>
      <c r="CX37" s="632"/>
      <c r="CY37" s="633"/>
      <c r="CZ37" s="626">
        <v>4.0999999999999996</v>
      </c>
      <c r="DA37" s="634"/>
      <c r="DB37" s="634"/>
      <c r="DC37" s="635"/>
      <c r="DD37" s="629">
        <v>153205</v>
      </c>
      <c r="DE37" s="632"/>
      <c r="DF37" s="632"/>
      <c r="DG37" s="632"/>
      <c r="DH37" s="632"/>
      <c r="DI37" s="632"/>
      <c r="DJ37" s="632"/>
      <c r="DK37" s="633"/>
      <c r="DL37" s="629">
        <v>682</v>
      </c>
      <c r="DM37" s="632"/>
      <c r="DN37" s="632"/>
      <c r="DO37" s="632"/>
      <c r="DP37" s="632"/>
      <c r="DQ37" s="632"/>
      <c r="DR37" s="632"/>
      <c r="DS37" s="632"/>
      <c r="DT37" s="632"/>
      <c r="DU37" s="632"/>
      <c r="DV37" s="633"/>
      <c r="DW37" s="626">
        <v>0</v>
      </c>
      <c r="DX37" s="634"/>
      <c r="DY37" s="634"/>
      <c r="DZ37" s="634"/>
      <c r="EA37" s="634"/>
      <c r="EB37" s="634"/>
      <c r="EC37" s="648"/>
    </row>
    <row r="38" spans="2:133" ht="11.25" customHeight="1" x14ac:dyDescent="0.15">
      <c r="B38" s="620" t="s">
        <v>337</v>
      </c>
      <c r="C38" s="621"/>
      <c r="D38" s="621"/>
      <c r="E38" s="621"/>
      <c r="F38" s="621"/>
      <c r="G38" s="621"/>
      <c r="H38" s="621"/>
      <c r="I38" s="621"/>
      <c r="J38" s="621"/>
      <c r="K38" s="621"/>
      <c r="L38" s="621"/>
      <c r="M38" s="621"/>
      <c r="N38" s="621"/>
      <c r="O38" s="621"/>
      <c r="P38" s="621"/>
      <c r="Q38" s="622"/>
      <c r="R38" s="623">
        <v>353920</v>
      </c>
      <c r="S38" s="624"/>
      <c r="T38" s="624"/>
      <c r="U38" s="624"/>
      <c r="V38" s="624"/>
      <c r="W38" s="624"/>
      <c r="X38" s="624"/>
      <c r="Y38" s="625"/>
      <c r="Z38" s="659">
        <v>8.6999999999999993</v>
      </c>
      <c r="AA38" s="659"/>
      <c r="AB38" s="659"/>
      <c r="AC38" s="659"/>
      <c r="AD38" s="660" t="s">
        <v>241</v>
      </c>
      <c r="AE38" s="660"/>
      <c r="AF38" s="660"/>
      <c r="AG38" s="660"/>
      <c r="AH38" s="660"/>
      <c r="AI38" s="660"/>
      <c r="AJ38" s="660"/>
      <c r="AK38" s="660"/>
      <c r="AL38" s="626" t="s">
        <v>241</v>
      </c>
      <c r="AM38" s="627"/>
      <c r="AN38" s="627"/>
      <c r="AO38" s="661"/>
      <c r="AQ38" s="654" t="s">
        <v>338</v>
      </c>
      <c r="AR38" s="655"/>
      <c r="AS38" s="655"/>
      <c r="AT38" s="655"/>
      <c r="AU38" s="655"/>
      <c r="AV38" s="655"/>
      <c r="AW38" s="655"/>
      <c r="AX38" s="655"/>
      <c r="AY38" s="656"/>
      <c r="AZ38" s="623" t="s">
        <v>128</v>
      </c>
      <c r="BA38" s="624"/>
      <c r="BB38" s="624"/>
      <c r="BC38" s="624"/>
      <c r="BD38" s="632"/>
      <c r="BE38" s="632"/>
      <c r="BF38" s="657"/>
      <c r="BG38" s="620" t="s">
        <v>339</v>
      </c>
      <c r="BH38" s="621"/>
      <c r="BI38" s="621"/>
      <c r="BJ38" s="621"/>
      <c r="BK38" s="621"/>
      <c r="BL38" s="621"/>
      <c r="BM38" s="621"/>
      <c r="BN38" s="621"/>
      <c r="BO38" s="621"/>
      <c r="BP38" s="621"/>
      <c r="BQ38" s="621"/>
      <c r="BR38" s="621"/>
      <c r="BS38" s="621"/>
      <c r="BT38" s="621"/>
      <c r="BU38" s="622"/>
      <c r="BV38" s="623">
        <v>299</v>
      </c>
      <c r="BW38" s="624"/>
      <c r="BX38" s="624"/>
      <c r="BY38" s="624"/>
      <c r="BZ38" s="624"/>
      <c r="CA38" s="624"/>
      <c r="CB38" s="658"/>
      <c r="CD38" s="620" t="s">
        <v>340</v>
      </c>
      <c r="CE38" s="621"/>
      <c r="CF38" s="621"/>
      <c r="CG38" s="621"/>
      <c r="CH38" s="621"/>
      <c r="CI38" s="621"/>
      <c r="CJ38" s="621"/>
      <c r="CK38" s="621"/>
      <c r="CL38" s="621"/>
      <c r="CM38" s="621"/>
      <c r="CN38" s="621"/>
      <c r="CO38" s="621"/>
      <c r="CP38" s="621"/>
      <c r="CQ38" s="622"/>
      <c r="CR38" s="623">
        <v>217931</v>
      </c>
      <c r="CS38" s="624"/>
      <c r="CT38" s="624"/>
      <c r="CU38" s="624"/>
      <c r="CV38" s="624"/>
      <c r="CW38" s="624"/>
      <c r="CX38" s="624"/>
      <c r="CY38" s="625"/>
      <c r="CZ38" s="626">
        <v>5.8</v>
      </c>
      <c r="DA38" s="634"/>
      <c r="DB38" s="634"/>
      <c r="DC38" s="635"/>
      <c r="DD38" s="629">
        <v>200593</v>
      </c>
      <c r="DE38" s="624"/>
      <c r="DF38" s="624"/>
      <c r="DG38" s="624"/>
      <c r="DH38" s="624"/>
      <c r="DI38" s="624"/>
      <c r="DJ38" s="624"/>
      <c r="DK38" s="625"/>
      <c r="DL38" s="629">
        <v>174415</v>
      </c>
      <c r="DM38" s="624"/>
      <c r="DN38" s="624"/>
      <c r="DO38" s="624"/>
      <c r="DP38" s="624"/>
      <c r="DQ38" s="624"/>
      <c r="DR38" s="624"/>
      <c r="DS38" s="624"/>
      <c r="DT38" s="624"/>
      <c r="DU38" s="624"/>
      <c r="DV38" s="625"/>
      <c r="DW38" s="626">
        <v>9.8000000000000007</v>
      </c>
      <c r="DX38" s="634"/>
      <c r="DY38" s="634"/>
      <c r="DZ38" s="634"/>
      <c r="EA38" s="634"/>
      <c r="EB38" s="634"/>
      <c r="EC38" s="648"/>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59" t="s">
        <v>128</v>
      </c>
      <c r="AA39" s="659"/>
      <c r="AB39" s="659"/>
      <c r="AC39" s="659"/>
      <c r="AD39" s="660" t="s">
        <v>241</v>
      </c>
      <c r="AE39" s="660"/>
      <c r="AF39" s="660"/>
      <c r="AG39" s="660"/>
      <c r="AH39" s="660"/>
      <c r="AI39" s="660"/>
      <c r="AJ39" s="660"/>
      <c r="AK39" s="660"/>
      <c r="AL39" s="626" t="s">
        <v>128</v>
      </c>
      <c r="AM39" s="627"/>
      <c r="AN39" s="627"/>
      <c r="AO39" s="661"/>
      <c r="AQ39" s="654" t="s">
        <v>342</v>
      </c>
      <c r="AR39" s="655"/>
      <c r="AS39" s="655"/>
      <c r="AT39" s="655"/>
      <c r="AU39" s="655"/>
      <c r="AV39" s="655"/>
      <c r="AW39" s="655"/>
      <c r="AX39" s="655"/>
      <c r="AY39" s="656"/>
      <c r="AZ39" s="623" t="s">
        <v>241</v>
      </c>
      <c r="BA39" s="624"/>
      <c r="BB39" s="624"/>
      <c r="BC39" s="624"/>
      <c r="BD39" s="632"/>
      <c r="BE39" s="632"/>
      <c r="BF39" s="657"/>
      <c r="BG39" s="620" t="s">
        <v>343</v>
      </c>
      <c r="BH39" s="621"/>
      <c r="BI39" s="621"/>
      <c r="BJ39" s="621"/>
      <c r="BK39" s="621"/>
      <c r="BL39" s="621"/>
      <c r="BM39" s="621"/>
      <c r="BN39" s="621"/>
      <c r="BO39" s="621"/>
      <c r="BP39" s="621"/>
      <c r="BQ39" s="621"/>
      <c r="BR39" s="621"/>
      <c r="BS39" s="621"/>
      <c r="BT39" s="621"/>
      <c r="BU39" s="622"/>
      <c r="BV39" s="623">
        <v>538</v>
      </c>
      <c r="BW39" s="624"/>
      <c r="BX39" s="624"/>
      <c r="BY39" s="624"/>
      <c r="BZ39" s="624"/>
      <c r="CA39" s="624"/>
      <c r="CB39" s="658"/>
      <c r="CD39" s="620" t="s">
        <v>344</v>
      </c>
      <c r="CE39" s="621"/>
      <c r="CF39" s="621"/>
      <c r="CG39" s="621"/>
      <c r="CH39" s="621"/>
      <c r="CI39" s="621"/>
      <c r="CJ39" s="621"/>
      <c r="CK39" s="621"/>
      <c r="CL39" s="621"/>
      <c r="CM39" s="621"/>
      <c r="CN39" s="621"/>
      <c r="CO39" s="621"/>
      <c r="CP39" s="621"/>
      <c r="CQ39" s="622"/>
      <c r="CR39" s="623">
        <v>144467</v>
      </c>
      <c r="CS39" s="632"/>
      <c r="CT39" s="632"/>
      <c r="CU39" s="632"/>
      <c r="CV39" s="632"/>
      <c r="CW39" s="632"/>
      <c r="CX39" s="632"/>
      <c r="CY39" s="633"/>
      <c r="CZ39" s="626">
        <v>3.8</v>
      </c>
      <c r="DA39" s="634"/>
      <c r="DB39" s="634"/>
      <c r="DC39" s="635"/>
      <c r="DD39" s="629">
        <v>35039</v>
      </c>
      <c r="DE39" s="632"/>
      <c r="DF39" s="632"/>
      <c r="DG39" s="632"/>
      <c r="DH39" s="632"/>
      <c r="DI39" s="632"/>
      <c r="DJ39" s="632"/>
      <c r="DK39" s="633"/>
      <c r="DL39" s="629" t="s">
        <v>128</v>
      </c>
      <c r="DM39" s="632"/>
      <c r="DN39" s="632"/>
      <c r="DO39" s="632"/>
      <c r="DP39" s="632"/>
      <c r="DQ39" s="632"/>
      <c r="DR39" s="632"/>
      <c r="DS39" s="632"/>
      <c r="DT39" s="632"/>
      <c r="DU39" s="632"/>
      <c r="DV39" s="633"/>
      <c r="DW39" s="626" t="s">
        <v>128</v>
      </c>
      <c r="DX39" s="634"/>
      <c r="DY39" s="634"/>
      <c r="DZ39" s="634"/>
      <c r="EA39" s="634"/>
      <c r="EB39" s="634"/>
      <c r="EC39" s="648"/>
    </row>
    <row r="40" spans="2:133" ht="11.25" customHeight="1" x14ac:dyDescent="0.15">
      <c r="B40" s="620" t="s">
        <v>345</v>
      </c>
      <c r="C40" s="621"/>
      <c r="D40" s="621"/>
      <c r="E40" s="621"/>
      <c r="F40" s="621"/>
      <c r="G40" s="621"/>
      <c r="H40" s="621"/>
      <c r="I40" s="621"/>
      <c r="J40" s="621"/>
      <c r="K40" s="621"/>
      <c r="L40" s="621"/>
      <c r="M40" s="621"/>
      <c r="N40" s="621"/>
      <c r="O40" s="621"/>
      <c r="P40" s="621"/>
      <c r="Q40" s="622"/>
      <c r="R40" s="623">
        <v>14520</v>
      </c>
      <c r="S40" s="624"/>
      <c r="T40" s="624"/>
      <c r="U40" s="624"/>
      <c r="V40" s="624"/>
      <c r="W40" s="624"/>
      <c r="X40" s="624"/>
      <c r="Y40" s="625"/>
      <c r="Z40" s="659">
        <v>0.4</v>
      </c>
      <c r="AA40" s="659"/>
      <c r="AB40" s="659"/>
      <c r="AC40" s="659"/>
      <c r="AD40" s="660" t="s">
        <v>128</v>
      </c>
      <c r="AE40" s="660"/>
      <c r="AF40" s="660"/>
      <c r="AG40" s="660"/>
      <c r="AH40" s="660"/>
      <c r="AI40" s="660"/>
      <c r="AJ40" s="660"/>
      <c r="AK40" s="660"/>
      <c r="AL40" s="626" t="s">
        <v>128</v>
      </c>
      <c r="AM40" s="627"/>
      <c r="AN40" s="627"/>
      <c r="AO40" s="661"/>
      <c r="AQ40" s="654" t="s">
        <v>346</v>
      </c>
      <c r="AR40" s="655"/>
      <c r="AS40" s="655"/>
      <c r="AT40" s="655"/>
      <c r="AU40" s="655"/>
      <c r="AV40" s="655"/>
      <c r="AW40" s="655"/>
      <c r="AX40" s="655"/>
      <c r="AY40" s="656"/>
      <c r="AZ40" s="623" t="s">
        <v>241</v>
      </c>
      <c r="BA40" s="624"/>
      <c r="BB40" s="624"/>
      <c r="BC40" s="624"/>
      <c r="BD40" s="632"/>
      <c r="BE40" s="632"/>
      <c r="BF40" s="657"/>
      <c r="BG40" s="662" t="s">
        <v>347</v>
      </c>
      <c r="BH40" s="663"/>
      <c r="BI40" s="663"/>
      <c r="BJ40" s="663"/>
      <c r="BK40" s="663"/>
      <c r="BL40" s="219"/>
      <c r="BM40" s="621" t="s">
        <v>348</v>
      </c>
      <c r="BN40" s="621"/>
      <c r="BO40" s="621"/>
      <c r="BP40" s="621"/>
      <c r="BQ40" s="621"/>
      <c r="BR40" s="621"/>
      <c r="BS40" s="621"/>
      <c r="BT40" s="621"/>
      <c r="BU40" s="622"/>
      <c r="BV40" s="623">
        <v>118</v>
      </c>
      <c r="BW40" s="624"/>
      <c r="BX40" s="624"/>
      <c r="BY40" s="624"/>
      <c r="BZ40" s="624"/>
      <c r="CA40" s="624"/>
      <c r="CB40" s="658"/>
      <c r="CD40" s="620" t="s">
        <v>349</v>
      </c>
      <c r="CE40" s="621"/>
      <c r="CF40" s="621"/>
      <c r="CG40" s="621"/>
      <c r="CH40" s="621"/>
      <c r="CI40" s="621"/>
      <c r="CJ40" s="621"/>
      <c r="CK40" s="621"/>
      <c r="CL40" s="621"/>
      <c r="CM40" s="621"/>
      <c r="CN40" s="621"/>
      <c r="CO40" s="621"/>
      <c r="CP40" s="621"/>
      <c r="CQ40" s="622"/>
      <c r="CR40" s="623" t="s">
        <v>241</v>
      </c>
      <c r="CS40" s="624"/>
      <c r="CT40" s="624"/>
      <c r="CU40" s="624"/>
      <c r="CV40" s="624"/>
      <c r="CW40" s="624"/>
      <c r="CX40" s="624"/>
      <c r="CY40" s="625"/>
      <c r="CZ40" s="626" t="s">
        <v>128</v>
      </c>
      <c r="DA40" s="634"/>
      <c r="DB40" s="634"/>
      <c r="DC40" s="635"/>
      <c r="DD40" s="629" t="s">
        <v>241</v>
      </c>
      <c r="DE40" s="624"/>
      <c r="DF40" s="624"/>
      <c r="DG40" s="624"/>
      <c r="DH40" s="624"/>
      <c r="DI40" s="624"/>
      <c r="DJ40" s="624"/>
      <c r="DK40" s="625"/>
      <c r="DL40" s="629" t="s">
        <v>128</v>
      </c>
      <c r="DM40" s="624"/>
      <c r="DN40" s="624"/>
      <c r="DO40" s="624"/>
      <c r="DP40" s="624"/>
      <c r="DQ40" s="624"/>
      <c r="DR40" s="624"/>
      <c r="DS40" s="624"/>
      <c r="DT40" s="624"/>
      <c r="DU40" s="624"/>
      <c r="DV40" s="625"/>
      <c r="DW40" s="626" t="s">
        <v>241</v>
      </c>
      <c r="DX40" s="634"/>
      <c r="DY40" s="634"/>
      <c r="DZ40" s="634"/>
      <c r="EA40" s="634"/>
      <c r="EB40" s="634"/>
      <c r="EC40" s="648"/>
    </row>
    <row r="41" spans="2:133" ht="11.25" customHeight="1" x14ac:dyDescent="0.15">
      <c r="B41" s="604" t="s">
        <v>350</v>
      </c>
      <c r="C41" s="605"/>
      <c r="D41" s="605"/>
      <c r="E41" s="605"/>
      <c r="F41" s="605"/>
      <c r="G41" s="605"/>
      <c r="H41" s="605"/>
      <c r="I41" s="605"/>
      <c r="J41" s="605"/>
      <c r="K41" s="605"/>
      <c r="L41" s="605"/>
      <c r="M41" s="605"/>
      <c r="N41" s="605"/>
      <c r="O41" s="605"/>
      <c r="P41" s="605"/>
      <c r="Q41" s="606"/>
      <c r="R41" s="607">
        <v>4061163</v>
      </c>
      <c r="S41" s="645"/>
      <c r="T41" s="645"/>
      <c r="U41" s="645"/>
      <c r="V41" s="645"/>
      <c r="W41" s="645"/>
      <c r="X41" s="645"/>
      <c r="Y41" s="649"/>
      <c r="Z41" s="650">
        <v>100</v>
      </c>
      <c r="AA41" s="650"/>
      <c r="AB41" s="650"/>
      <c r="AC41" s="650"/>
      <c r="AD41" s="651">
        <v>1772592</v>
      </c>
      <c r="AE41" s="651"/>
      <c r="AF41" s="651"/>
      <c r="AG41" s="651"/>
      <c r="AH41" s="651"/>
      <c r="AI41" s="651"/>
      <c r="AJ41" s="651"/>
      <c r="AK41" s="651"/>
      <c r="AL41" s="610">
        <v>100</v>
      </c>
      <c r="AM41" s="652"/>
      <c r="AN41" s="652"/>
      <c r="AO41" s="653"/>
      <c r="AQ41" s="654" t="s">
        <v>351</v>
      </c>
      <c r="AR41" s="655"/>
      <c r="AS41" s="655"/>
      <c r="AT41" s="655"/>
      <c r="AU41" s="655"/>
      <c r="AV41" s="655"/>
      <c r="AW41" s="655"/>
      <c r="AX41" s="655"/>
      <c r="AY41" s="656"/>
      <c r="AZ41" s="623">
        <v>38050</v>
      </c>
      <c r="BA41" s="624"/>
      <c r="BB41" s="624"/>
      <c r="BC41" s="624"/>
      <c r="BD41" s="632"/>
      <c r="BE41" s="632"/>
      <c r="BF41" s="657"/>
      <c r="BG41" s="662"/>
      <c r="BH41" s="663"/>
      <c r="BI41" s="663"/>
      <c r="BJ41" s="663"/>
      <c r="BK41" s="663"/>
      <c r="BL41" s="219"/>
      <c r="BM41" s="621" t="s">
        <v>352</v>
      </c>
      <c r="BN41" s="621"/>
      <c r="BO41" s="621"/>
      <c r="BP41" s="621"/>
      <c r="BQ41" s="621"/>
      <c r="BR41" s="621"/>
      <c r="BS41" s="621"/>
      <c r="BT41" s="621"/>
      <c r="BU41" s="622"/>
      <c r="BV41" s="623" t="s">
        <v>241</v>
      </c>
      <c r="BW41" s="624"/>
      <c r="BX41" s="624"/>
      <c r="BY41" s="624"/>
      <c r="BZ41" s="624"/>
      <c r="CA41" s="624"/>
      <c r="CB41" s="658"/>
      <c r="CD41" s="620" t="s">
        <v>353</v>
      </c>
      <c r="CE41" s="621"/>
      <c r="CF41" s="621"/>
      <c r="CG41" s="621"/>
      <c r="CH41" s="621"/>
      <c r="CI41" s="621"/>
      <c r="CJ41" s="621"/>
      <c r="CK41" s="621"/>
      <c r="CL41" s="621"/>
      <c r="CM41" s="621"/>
      <c r="CN41" s="621"/>
      <c r="CO41" s="621"/>
      <c r="CP41" s="621"/>
      <c r="CQ41" s="622"/>
      <c r="CR41" s="623" t="s">
        <v>128</v>
      </c>
      <c r="CS41" s="632"/>
      <c r="CT41" s="632"/>
      <c r="CU41" s="632"/>
      <c r="CV41" s="632"/>
      <c r="CW41" s="632"/>
      <c r="CX41" s="632"/>
      <c r="CY41" s="633"/>
      <c r="CZ41" s="626" t="s">
        <v>241</v>
      </c>
      <c r="DA41" s="634"/>
      <c r="DB41" s="634"/>
      <c r="DC41" s="635"/>
      <c r="DD41" s="629" t="s">
        <v>241</v>
      </c>
      <c r="DE41" s="632"/>
      <c r="DF41" s="632"/>
      <c r="DG41" s="632"/>
      <c r="DH41" s="632"/>
      <c r="DI41" s="632"/>
      <c r="DJ41" s="632"/>
      <c r="DK41" s="633"/>
      <c r="DL41" s="601"/>
      <c r="DM41" s="602"/>
      <c r="DN41" s="602"/>
      <c r="DO41" s="602"/>
      <c r="DP41" s="602"/>
      <c r="DQ41" s="602"/>
      <c r="DR41" s="602"/>
      <c r="DS41" s="602"/>
      <c r="DT41" s="602"/>
      <c r="DU41" s="602"/>
      <c r="DV41" s="603"/>
      <c r="DW41" s="598"/>
      <c r="DX41" s="599"/>
      <c r="DY41" s="599"/>
      <c r="DZ41" s="599"/>
      <c r="EA41" s="599"/>
      <c r="EB41" s="599"/>
      <c r="EC41" s="600"/>
    </row>
    <row r="42" spans="2:133" ht="11.25" customHeight="1" x14ac:dyDescent="0.15">
      <c r="AQ42" s="642" t="s">
        <v>354</v>
      </c>
      <c r="AR42" s="643"/>
      <c r="AS42" s="643"/>
      <c r="AT42" s="643"/>
      <c r="AU42" s="643"/>
      <c r="AV42" s="643"/>
      <c r="AW42" s="643"/>
      <c r="AX42" s="643"/>
      <c r="AY42" s="644"/>
      <c r="AZ42" s="607">
        <v>117382</v>
      </c>
      <c r="BA42" s="645"/>
      <c r="BB42" s="645"/>
      <c r="BC42" s="645"/>
      <c r="BD42" s="608"/>
      <c r="BE42" s="608"/>
      <c r="BF42" s="646"/>
      <c r="BG42" s="664"/>
      <c r="BH42" s="665"/>
      <c r="BI42" s="665"/>
      <c r="BJ42" s="665"/>
      <c r="BK42" s="665"/>
      <c r="BL42" s="220"/>
      <c r="BM42" s="605" t="s">
        <v>355</v>
      </c>
      <c r="BN42" s="605"/>
      <c r="BO42" s="605"/>
      <c r="BP42" s="605"/>
      <c r="BQ42" s="605"/>
      <c r="BR42" s="605"/>
      <c r="BS42" s="605"/>
      <c r="BT42" s="605"/>
      <c r="BU42" s="606"/>
      <c r="BV42" s="607" t="s">
        <v>128</v>
      </c>
      <c r="BW42" s="645"/>
      <c r="BX42" s="645"/>
      <c r="BY42" s="645"/>
      <c r="BZ42" s="645"/>
      <c r="CA42" s="645"/>
      <c r="CB42" s="647"/>
      <c r="CD42" s="620" t="s">
        <v>356</v>
      </c>
      <c r="CE42" s="621"/>
      <c r="CF42" s="621"/>
      <c r="CG42" s="621"/>
      <c r="CH42" s="621"/>
      <c r="CI42" s="621"/>
      <c r="CJ42" s="621"/>
      <c r="CK42" s="621"/>
      <c r="CL42" s="621"/>
      <c r="CM42" s="621"/>
      <c r="CN42" s="621"/>
      <c r="CO42" s="621"/>
      <c r="CP42" s="621"/>
      <c r="CQ42" s="622"/>
      <c r="CR42" s="623">
        <v>963829</v>
      </c>
      <c r="CS42" s="632"/>
      <c r="CT42" s="632"/>
      <c r="CU42" s="632"/>
      <c r="CV42" s="632"/>
      <c r="CW42" s="632"/>
      <c r="CX42" s="632"/>
      <c r="CY42" s="633"/>
      <c r="CZ42" s="626">
        <v>25.6</v>
      </c>
      <c r="DA42" s="634"/>
      <c r="DB42" s="634"/>
      <c r="DC42" s="635"/>
      <c r="DD42" s="629">
        <v>220136</v>
      </c>
      <c r="DE42" s="632"/>
      <c r="DF42" s="632"/>
      <c r="DG42" s="632"/>
      <c r="DH42" s="632"/>
      <c r="DI42" s="632"/>
      <c r="DJ42" s="632"/>
      <c r="DK42" s="633"/>
      <c r="DL42" s="601"/>
      <c r="DM42" s="602"/>
      <c r="DN42" s="602"/>
      <c r="DO42" s="602"/>
      <c r="DP42" s="602"/>
      <c r="DQ42" s="602"/>
      <c r="DR42" s="602"/>
      <c r="DS42" s="602"/>
      <c r="DT42" s="602"/>
      <c r="DU42" s="602"/>
      <c r="DV42" s="603"/>
      <c r="DW42" s="598"/>
      <c r="DX42" s="599"/>
      <c r="DY42" s="599"/>
      <c r="DZ42" s="599"/>
      <c r="EA42" s="599"/>
      <c r="EB42" s="599"/>
      <c r="EC42" s="600"/>
    </row>
    <row r="43" spans="2:133" ht="11.25" customHeight="1" x14ac:dyDescent="0.15">
      <c r="B43" s="210" t="s">
        <v>357</v>
      </c>
      <c r="CD43" s="620" t="s">
        <v>358</v>
      </c>
      <c r="CE43" s="621"/>
      <c r="CF43" s="621"/>
      <c r="CG43" s="621"/>
      <c r="CH43" s="621"/>
      <c r="CI43" s="621"/>
      <c r="CJ43" s="621"/>
      <c r="CK43" s="621"/>
      <c r="CL43" s="621"/>
      <c r="CM43" s="621"/>
      <c r="CN43" s="621"/>
      <c r="CO43" s="621"/>
      <c r="CP43" s="621"/>
      <c r="CQ43" s="622"/>
      <c r="CR43" s="623">
        <v>22546</v>
      </c>
      <c r="CS43" s="632"/>
      <c r="CT43" s="632"/>
      <c r="CU43" s="632"/>
      <c r="CV43" s="632"/>
      <c r="CW43" s="632"/>
      <c r="CX43" s="632"/>
      <c r="CY43" s="633"/>
      <c r="CZ43" s="626">
        <v>0.6</v>
      </c>
      <c r="DA43" s="634"/>
      <c r="DB43" s="634"/>
      <c r="DC43" s="635"/>
      <c r="DD43" s="629">
        <v>17306</v>
      </c>
      <c r="DE43" s="632"/>
      <c r="DF43" s="632"/>
      <c r="DG43" s="632"/>
      <c r="DH43" s="632"/>
      <c r="DI43" s="632"/>
      <c r="DJ43" s="632"/>
      <c r="DK43" s="633"/>
      <c r="DL43" s="601"/>
      <c r="DM43" s="602"/>
      <c r="DN43" s="602"/>
      <c r="DO43" s="602"/>
      <c r="DP43" s="602"/>
      <c r="DQ43" s="602"/>
      <c r="DR43" s="602"/>
      <c r="DS43" s="602"/>
      <c r="DT43" s="602"/>
      <c r="DU43" s="602"/>
      <c r="DV43" s="603"/>
      <c r="DW43" s="598"/>
      <c r="DX43" s="599"/>
      <c r="DY43" s="599"/>
      <c r="DZ43" s="599"/>
      <c r="EA43" s="599"/>
      <c r="EB43" s="599"/>
      <c r="EC43" s="600"/>
    </row>
    <row r="44" spans="2:133" ht="11.25" customHeight="1" x14ac:dyDescent="0.15">
      <c r="B44" s="630" t="s">
        <v>359</v>
      </c>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0"/>
      <c r="AQ44" s="630"/>
      <c r="AR44" s="630"/>
      <c r="AS44" s="630"/>
      <c r="AT44" s="630"/>
      <c r="AU44" s="630"/>
      <c r="AV44" s="630"/>
      <c r="AW44" s="630"/>
      <c r="AX44" s="630"/>
      <c r="AY44" s="630"/>
      <c r="AZ44" s="630"/>
      <c r="BA44" s="630"/>
      <c r="BB44" s="630"/>
      <c r="BC44" s="630"/>
      <c r="BD44" s="630"/>
      <c r="BE44" s="630"/>
      <c r="BF44" s="630"/>
      <c r="BG44" s="630"/>
      <c r="BH44" s="630"/>
      <c r="BI44" s="630"/>
      <c r="BJ44" s="630"/>
      <c r="BK44" s="630"/>
      <c r="BL44" s="630"/>
      <c r="BM44" s="630"/>
      <c r="BN44" s="630"/>
      <c r="BO44" s="630"/>
      <c r="BP44" s="630"/>
      <c r="BQ44" s="630"/>
      <c r="BR44" s="630"/>
      <c r="BS44" s="630"/>
      <c r="BT44" s="630"/>
      <c r="BU44" s="630"/>
      <c r="BV44" s="630"/>
      <c r="BW44" s="630"/>
      <c r="BX44" s="630"/>
      <c r="BY44" s="630"/>
      <c r="BZ44" s="630"/>
      <c r="CA44" s="630"/>
      <c r="CB44" s="630"/>
      <c r="CC44" s="631"/>
      <c r="CD44" s="636" t="s">
        <v>306</v>
      </c>
      <c r="CE44" s="637"/>
      <c r="CF44" s="620" t="s">
        <v>360</v>
      </c>
      <c r="CG44" s="621"/>
      <c r="CH44" s="621"/>
      <c r="CI44" s="621"/>
      <c r="CJ44" s="621"/>
      <c r="CK44" s="621"/>
      <c r="CL44" s="621"/>
      <c r="CM44" s="621"/>
      <c r="CN44" s="621"/>
      <c r="CO44" s="621"/>
      <c r="CP44" s="621"/>
      <c r="CQ44" s="622"/>
      <c r="CR44" s="623">
        <v>958683</v>
      </c>
      <c r="CS44" s="624"/>
      <c r="CT44" s="624"/>
      <c r="CU44" s="624"/>
      <c r="CV44" s="624"/>
      <c r="CW44" s="624"/>
      <c r="CX44" s="624"/>
      <c r="CY44" s="625"/>
      <c r="CZ44" s="626">
        <v>25.4</v>
      </c>
      <c r="DA44" s="627"/>
      <c r="DB44" s="627"/>
      <c r="DC44" s="628"/>
      <c r="DD44" s="629">
        <v>214990</v>
      </c>
      <c r="DE44" s="624"/>
      <c r="DF44" s="624"/>
      <c r="DG44" s="624"/>
      <c r="DH44" s="624"/>
      <c r="DI44" s="624"/>
      <c r="DJ44" s="624"/>
      <c r="DK44" s="625"/>
      <c r="DL44" s="601"/>
      <c r="DM44" s="602"/>
      <c r="DN44" s="602"/>
      <c r="DO44" s="602"/>
      <c r="DP44" s="602"/>
      <c r="DQ44" s="602"/>
      <c r="DR44" s="602"/>
      <c r="DS44" s="602"/>
      <c r="DT44" s="602"/>
      <c r="DU44" s="602"/>
      <c r="DV44" s="603"/>
      <c r="DW44" s="598"/>
      <c r="DX44" s="599"/>
      <c r="DY44" s="599"/>
      <c r="DZ44" s="599"/>
      <c r="EA44" s="599"/>
      <c r="EB44" s="599"/>
      <c r="EC44" s="600"/>
    </row>
    <row r="45" spans="2:133" ht="11.25" customHeight="1" x14ac:dyDescent="0.15">
      <c r="B45" s="630" t="s">
        <v>361</v>
      </c>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0"/>
      <c r="AZ45" s="630"/>
      <c r="BA45" s="630"/>
      <c r="BB45" s="630"/>
      <c r="BC45" s="630"/>
      <c r="BD45" s="630"/>
      <c r="BE45" s="630"/>
      <c r="BF45" s="630"/>
      <c r="BG45" s="630"/>
      <c r="BH45" s="630"/>
      <c r="BI45" s="630"/>
      <c r="BJ45" s="630"/>
      <c r="BK45" s="630"/>
      <c r="BL45" s="630"/>
      <c r="BM45" s="630"/>
      <c r="BN45" s="630"/>
      <c r="BO45" s="630"/>
      <c r="BP45" s="630"/>
      <c r="BQ45" s="630"/>
      <c r="BR45" s="630"/>
      <c r="BS45" s="630"/>
      <c r="BT45" s="630"/>
      <c r="BU45" s="630"/>
      <c r="BV45" s="630"/>
      <c r="BW45" s="630"/>
      <c r="BX45" s="630"/>
      <c r="BY45" s="630"/>
      <c r="BZ45" s="630"/>
      <c r="CA45" s="630"/>
      <c r="CB45" s="630"/>
      <c r="CC45" s="631"/>
      <c r="CD45" s="638"/>
      <c r="CE45" s="639"/>
      <c r="CF45" s="620" t="s">
        <v>362</v>
      </c>
      <c r="CG45" s="621"/>
      <c r="CH45" s="621"/>
      <c r="CI45" s="621"/>
      <c r="CJ45" s="621"/>
      <c r="CK45" s="621"/>
      <c r="CL45" s="621"/>
      <c r="CM45" s="621"/>
      <c r="CN45" s="621"/>
      <c r="CO45" s="621"/>
      <c r="CP45" s="621"/>
      <c r="CQ45" s="622"/>
      <c r="CR45" s="623">
        <v>419968</v>
      </c>
      <c r="CS45" s="632"/>
      <c r="CT45" s="632"/>
      <c r="CU45" s="632"/>
      <c r="CV45" s="632"/>
      <c r="CW45" s="632"/>
      <c r="CX45" s="632"/>
      <c r="CY45" s="633"/>
      <c r="CZ45" s="626">
        <v>11.1</v>
      </c>
      <c r="DA45" s="634"/>
      <c r="DB45" s="634"/>
      <c r="DC45" s="635"/>
      <c r="DD45" s="629">
        <v>51140</v>
      </c>
      <c r="DE45" s="632"/>
      <c r="DF45" s="632"/>
      <c r="DG45" s="632"/>
      <c r="DH45" s="632"/>
      <c r="DI45" s="632"/>
      <c r="DJ45" s="632"/>
      <c r="DK45" s="633"/>
      <c r="DL45" s="601"/>
      <c r="DM45" s="602"/>
      <c r="DN45" s="602"/>
      <c r="DO45" s="602"/>
      <c r="DP45" s="602"/>
      <c r="DQ45" s="602"/>
      <c r="DR45" s="602"/>
      <c r="DS45" s="602"/>
      <c r="DT45" s="602"/>
      <c r="DU45" s="602"/>
      <c r="DV45" s="603"/>
      <c r="DW45" s="598"/>
      <c r="DX45" s="599"/>
      <c r="DY45" s="599"/>
      <c r="DZ45" s="599"/>
      <c r="EA45" s="599"/>
      <c r="EB45" s="599"/>
      <c r="EC45" s="600"/>
    </row>
    <row r="46" spans="2:133" ht="11.25" customHeight="1" x14ac:dyDescent="0.15">
      <c r="B46" s="221"/>
      <c r="CD46" s="638"/>
      <c r="CE46" s="639"/>
      <c r="CF46" s="620" t="s">
        <v>363</v>
      </c>
      <c r="CG46" s="621"/>
      <c r="CH46" s="621"/>
      <c r="CI46" s="621"/>
      <c r="CJ46" s="621"/>
      <c r="CK46" s="621"/>
      <c r="CL46" s="621"/>
      <c r="CM46" s="621"/>
      <c r="CN46" s="621"/>
      <c r="CO46" s="621"/>
      <c r="CP46" s="621"/>
      <c r="CQ46" s="622"/>
      <c r="CR46" s="623">
        <v>538715</v>
      </c>
      <c r="CS46" s="624"/>
      <c r="CT46" s="624"/>
      <c r="CU46" s="624"/>
      <c r="CV46" s="624"/>
      <c r="CW46" s="624"/>
      <c r="CX46" s="624"/>
      <c r="CY46" s="625"/>
      <c r="CZ46" s="626">
        <v>14.3</v>
      </c>
      <c r="DA46" s="627"/>
      <c r="DB46" s="627"/>
      <c r="DC46" s="628"/>
      <c r="DD46" s="629">
        <v>163850</v>
      </c>
      <c r="DE46" s="624"/>
      <c r="DF46" s="624"/>
      <c r="DG46" s="624"/>
      <c r="DH46" s="624"/>
      <c r="DI46" s="624"/>
      <c r="DJ46" s="624"/>
      <c r="DK46" s="625"/>
      <c r="DL46" s="601"/>
      <c r="DM46" s="602"/>
      <c r="DN46" s="602"/>
      <c r="DO46" s="602"/>
      <c r="DP46" s="602"/>
      <c r="DQ46" s="602"/>
      <c r="DR46" s="602"/>
      <c r="DS46" s="602"/>
      <c r="DT46" s="602"/>
      <c r="DU46" s="602"/>
      <c r="DV46" s="603"/>
      <c r="DW46" s="598"/>
      <c r="DX46" s="599"/>
      <c r="DY46" s="599"/>
      <c r="DZ46" s="599"/>
      <c r="EA46" s="599"/>
      <c r="EB46" s="599"/>
      <c r="EC46" s="600"/>
    </row>
    <row r="47" spans="2:133" ht="11.25" customHeight="1" x14ac:dyDescent="0.15">
      <c r="B47" s="221"/>
      <c r="CD47" s="638"/>
      <c r="CE47" s="639"/>
      <c r="CF47" s="620" t="s">
        <v>364</v>
      </c>
      <c r="CG47" s="621"/>
      <c r="CH47" s="621"/>
      <c r="CI47" s="621"/>
      <c r="CJ47" s="621"/>
      <c r="CK47" s="621"/>
      <c r="CL47" s="621"/>
      <c r="CM47" s="621"/>
      <c r="CN47" s="621"/>
      <c r="CO47" s="621"/>
      <c r="CP47" s="621"/>
      <c r="CQ47" s="622"/>
      <c r="CR47" s="623">
        <v>5146</v>
      </c>
      <c r="CS47" s="632"/>
      <c r="CT47" s="632"/>
      <c r="CU47" s="632"/>
      <c r="CV47" s="632"/>
      <c r="CW47" s="632"/>
      <c r="CX47" s="632"/>
      <c r="CY47" s="633"/>
      <c r="CZ47" s="626">
        <v>0.1</v>
      </c>
      <c r="DA47" s="634"/>
      <c r="DB47" s="634"/>
      <c r="DC47" s="635"/>
      <c r="DD47" s="629">
        <v>5146</v>
      </c>
      <c r="DE47" s="632"/>
      <c r="DF47" s="632"/>
      <c r="DG47" s="632"/>
      <c r="DH47" s="632"/>
      <c r="DI47" s="632"/>
      <c r="DJ47" s="632"/>
      <c r="DK47" s="633"/>
      <c r="DL47" s="601"/>
      <c r="DM47" s="602"/>
      <c r="DN47" s="602"/>
      <c r="DO47" s="602"/>
      <c r="DP47" s="602"/>
      <c r="DQ47" s="602"/>
      <c r="DR47" s="602"/>
      <c r="DS47" s="602"/>
      <c r="DT47" s="602"/>
      <c r="DU47" s="602"/>
      <c r="DV47" s="603"/>
      <c r="DW47" s="598"/>
      <c r="DX47" s="599"/>
      <c r="DY47" s="599"/>
      <c r="DZ47" s="599"/>
      <c r="EA47" s="599"/>
      <c r="EB47" s="599"/>
      <c r="EC47" s="600"/>
    </row>
    <row r="48" spans="2:133" x14ac:dyDescent="0.15">
      <c r="B48" s="221"/>
      <c r="CD48" s="640"/>
      <c r="CE48" s="641"/>
      <c r="CF48" s="620" t="s">
        <v>365</v>
      </c>
      <c r="CG48" s="621"/>
      <c r="CH48" s="621"/>
      <c r="CI48" s="621"/>
      <c r="CJ48" s="621"/>
      <c r="CK48" s="621"/>
      <c r="CL48" s="621"/>
      <c r="CM48" s="621"/>
      <c r="CN48" s="621"/>
      <c r="CO48" s="621"/>
      <c r="CP48" s="621"/>
      <c r="CQ48" s="622"/>
      <c r="CR48" s="623" t="s">
        <v>241</v>
      </c>
      <c r="CS48" s="624"/>
      <c r="CT48" s="624"/>
      <c r="CU48" s="624"/>
      <c r="CV48" s="624"/>
      <c r="CW48" s="624"/>
      <c r="CX48" s="624"/>
      <c r="CY48" s="625"/>
      <c r="CZ48" s="626" t="s">
        <v>128</v>
      </c>
      <c r="DA48" s="627"/>
      <c r="DB48" s="627"/>
      <c r="DC48" s="628"/>
      <c r="DD48" s="629" t="s">
        <v>241</v>
      </c>
      <c r="DE48" s="624"/>
      <c r="DF48" s="624"/>
      <c r="DG48" s="624"/>
      <c r="DH48" s="624"/>
      <c r="DI48" s="624"/>
      <c r="DJ48" s="624"/>
      <c r="DK48" s="625"/>
      <c r="DL48" s="601"/>
      <c r="DM48" s="602"/>
      <c r="DN48" s="602"/>
      <c r="DO48" s="602"/>
      <c r="DP48" s="602"/>
      <c r="DQ48" s="602"/>
      <c r="DR48" s="602"/>
      <c r="DS48" s="602"/>
      <c r="DT48" s="602"/>
      <c r="DU48" s="602"/>
      <c r="DV48" s="603"/>
      <c r="DW48" s="598"/>
      <c r="DX48" s="599"/>
      <c r="DY48" s="599"/>
      <c r="DZ48" s="599"/>
      <c r="EA48" s="599"/>
      <c r="EB48" s="599"/>
      <c r="EC48" s="600"/>
    </row>
    <row r="49" spans="2:133" ht="11.25" customHeight="1" x14ac:dyDescent="0.15">
      <c r="B49" s="221"/>
      <c r="CD49" s="604" t="s">
        <v>366</v>
      </c>
      <c r="CE49" s="605"/>
      <c r="CF49" s="605"/>
      <c r="CG49" s="605"/>
      <c r="CH49" s="605"/>
      <c r="CI49" s="605"/>
      <c r="CJ49" s="605"/>
      <c r="CK49" s="605"/>
      <c r="CL49" s="605"/>
      <c r="CM49" s="605"/>
      <c r="CN49" s="605"/>
      <c r="CO49" s="605"/>
      <c r="CP49" s="605"/>
      <c r="CQ49" s="606"/>
      <c r="CR49" s="607">
        <v>3770508</v>
      </c>
      <c r="CS49" s="608"/>
      <c r="CT49" s="608"/>
      <c r="CU49" s="608"/>
      <c r="CV49" s="608"/>
      <c r="CW49" s="608"/>
      <c r="CX49" s="608"/>
      <c r="CY49" s="609"/>
      <c r="CZ49" s="610">
        <v>100</v>
      </c>
      <c r="DA49" s="611"/>
      <c r="DB49" s="611"/>
      <c r="DC49" s="612"/>
      <c r="DD49" s="613">
        <v>2270931</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7GGxXq67fozokpLx10dvJGFzVaosmQTmR/6YDj56HBcLKfEVxW0zIx/r1UdqGR+sUaoNRMmvV6VJemTTkQN/Ow==" saltValue="CPlHNMOFsnKpiDKwynUho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7" t="s">
        <v>368</v>
      </c>
      <c r="DK2" s="1108"/>
      <c r="DL2" s="1108"/>
      <c r="DM2" s="1108"/>
      <c r="DN2" s="1108"/>
      <c r="DO2" s="1109"/>
      <c r="DP2" s="224"/>
      <c r="DQ2" s="1107" t="s">
        <v>369</v>
      </c>
      <c r="DR2" s="1108"/>
      <c r="DS2" s="1108"/>
      <c r="DT2" s="1108"/>
      <c r="DU2" s="1108"/>
      <c r="DV2" s="1108"/>
      <c r="DW2" s="1108"/>
      <c r="DX2" s="1108"/>
      <c r="DY2" s="1108"/>
      <c r="DZ2" s="110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110"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8"/>
      <c r="BA5" s="228"/>
      <c r="BB5" s="228"/>
      <c r="BC5" s="228"/>
      <c r="BD5" s="228"/>
      <c r="BE5" s="229"/>
      <c r="BF5" s="229"/>
      <c r="BG5" s="229"/>
      <c r="BH5" s="229"/>
      <c r="BI5" s="229"/>
      <c r="BJ5" s="229"/>
      <c r="BK5" s="229"/>
      <c r="BL5" s="229"/>
      <c r="BM5" s="229"/>
      <c r="BN5" s="229"/>
      <c r="BO5" s="229"/>
      <c r="BP5" s="229"/>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100" t="s">
        <v>386</v>
      </c>
      <c r="DH5" s="1101"/>
      <c r="DI5" s="1101"/>
      <c r="DJ5" s="1101"/>
      <c r="DK5" s="1102"/>
      <c r="DL5" s="1100" t="s">
        <v>387</v>
      </c>
      <c r="DM5" s="1101"/>
      <c r="DN5" s="1101"/>
      <c r="DO5" s="1101"/>
      <c r="DP5" s="1102"/>
      <c r="DQ5" s="998" t="s">
        <v>388</v>
      </c>
      <c r="DR5" s="999"/>
      <c r="DS5" s="999"/>
      <c r="DT5" s="999"/>
      <c r="DU5" s="1000"/>
      <c r="DV5" s="998" t="s">
        <v>379</v>
      </c>
      <c r="DW5" s="999"/>
      <c r="DX5" s="999"/>
      <c r="DY5" s="999"/>
      <c r="DZ5" s="1012"/>
      <c r="EA5" s="230"/>
    </row>
    <row r="6" spans="1:131" s="231"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3"/>
      <c r="AK6" s="1002"/>
      <c r="AL6" s="1002"/>
      <c r="AM6" s="1002"/>
      <c r="AN6" s="1002"/>
      <c r="AO6" s="1003"/>
      <c r="AP6" s="1001"/>
      <c r="AQ6" s="1002"/>
      <c r="AR6" s="1002"/>
      <c r="AS6" s="1002"/>
      <c r="AT6" s="1003"/>
      <c r="AU6" s="1001"/>
      <c r="AV6" s="1002"/>
      <c r="AW6" s="1002"/>
      <c r="AX6" s="1002"/>
      <c r="AY6" s="1013"/>
      <c r="AZ6" s="228"/>
      <c r="BA6" s="228"/>
      <c r="BB6" s="228"/>
      <c r="BC6" s="228"/>
      <c r="BD6" s="228"/>
      <c r="BE6" s="229"/>
      <c r="BF6" s="229"/>
      <c r="BG6" s="229"/>
      <c r="BH6" s="229"/>
      <c r="BI6" s="229"/>
      <c r="BJ6" s="229"/>
      <c r="BK6" s="229"/>
      <c r="BL6" s="229"/>
      <c r="BM6" s="229"/>
      <c r="BN6" s="229"/>
      <c r="BO6" s="229"/>
      <c r="BP6" s="229"/>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3"/>
      <c r="DH6" s="1104"/>
      <c r="DI6" s="1104"/>
      <c r="DJ6" s="1104"/>
      <c r="DK6" s="1105"/>
      <c r="DL6" s="1103"/>
      <c r="DM6" s="1104"/>
      <c r="DN6" s="1104"/>
      <c r="DO6" s="1104"/>
      <c r="DP6" s="1105"/>
      <c r="DQ6" s="1001"/>
      <c r="DR6" s="1002"/>
      <c r="DS6" s="1002"/>
      <c r="DT6" s="1002"/>
      <c r="DU6" s="1003"/>
      <c r="DV6" s="1001"/>
      <c r="DW6" s="1002"/>
      <c r="DX6" s="1002"/>
      <c r="DY6" s="1002"/>
      <c r="DZ6" s="1013"/>
      <c r="EA6" s="230"/>
    </row>
    <row r="7" spans="1:131" s="231" customFormat="1" ht="26.25" customHeight="1" thickTop="1" x14ac:dyDescent="0.15">
      <c r="A7" s="232">
        <v>1</v>
      </c>
      <c r="B7" s="1047" t="s">
        <v>389</v>
      </c>
      <c r="C7" s="1048"/>
      <c r="D7" s="1048"/>
      <c r="E7" s="1048"/>
      <c r="F7" s="1048"/>
      <c r="G7" s="1048"/>
      <c r="H7" s="1048"/>
      <c r="I7" s="1048"/>
      <c r="J7" s="1048"/>
      <c r="K7" s="1048"/>
      <c r="L7" s="1048"/>
      <c r="M7" s="1048"/>
      <c r="N7" s="1048"/>
      <c r="O7" s="1048"/>
      <c r="P7" s="1049"/>
      <c r="Q7" s="1087">
        <v>4061</v>
      </c>
      <c r="R7" s="1088"/>
      <c r="S7" s="1088"/>
      <c r="T7" s="1088"/>
      <c r="U7" s="1088"/>
      <c r="V7" s="1088">
        <v>3770</v>
      </c>
      <c r="W7" s="1088"/>
      <c r="X7" s="1088"/>
      <c r="Y7" s="1088"/>
      <c r="Z7" s="1088"/>
      <c r="AA7" s="1088">
        <v>291</v>
      </c>
      <c r="AB7" s="1088"/>
      <c r="AC7" s="1088"/>
      <c r="AD7" s="1088"/>
      <c r="AE7" s="1089"/>
      <c r="AF7" s="1090">
        <v>94</v>
      </c>
      <c r="AG7" s="1091"/>
      <c r="AH7" s="1091"/>
      <c r="AI7" s="1091"/>
      <c r="AJ7" s="1092"/>
      <c r="AK7" s="1093">
        <v>362</v>
      </c>
      <c r="AL7" s="1094"/>
      <c r="AM7" s="1094"/>
      <c r="AN7" s="1094"/>
      <c r="AO7" s="1094"/>
      <c r="AP7" s="1094">
        <v>3693</v>
      </c>
      <c r="AQ7" s="1094"/>
      <c r="AR7" s="1094"/>
      <c r="AS7" s="1094"/>
      <c r="AT7" s="1094"/>
      <c r="AU7" s="1095"/>
      <c r="AV7" s="1095"/>
      <c r="AW7" s="1095"/>
      <c r="AX7" s="1095"/>
      <c r="AY7" s="1096"/>
      <c r="AZ7" s="228"/>
      <c r="BA7" s="228"/>
      <c r="BB7" s="228"/>
      <c r="BC7" s="228"/>
      <c r="BD7" s="228"/>
      <c r="BE7" s="229"/>
      <c r="BF7" s="229"/>
      <c r="BG7" s="229"/>
      <c r="BH7" s="229"/>
      <c r="BI7" s="229"/>
      <c r="BJ7" s="229"/>
      <c r="BK7" s="229"/>
      <c r="BL7" s="229"/>
      <c r="BM7" s="229"/>
      <c r="BN7" s="229"/>
      <c r="BO7" s="229"/>
      <c r="BP7" s="229"/>
      <c r="BQ7" s="232">
        <v>1</v>
      </c>
      <c r="BR7" s="233"/>
      <c r="BS7" s="1097" t="s">
        <v>585</v>
      </c>
      <c r="BT7" s="1098"/>
      <c r="BU7" s="1098"/>
      <c r="BV7" s="1098"/>
      <c r="BW7" s="1098"/>
      <c r="BX7" s="1098"/>
      <c r="BY7" s="1098"/>
      <c r="BZ7" s="1098"/>
      <c r="CA7" s="1098"/>
      <c r="CB7" s="1098"/>
      <c r="CC7" s="1098"/>
      <c r="CD7" s="1098"/>
      <c r="CE7" s="1098"/>
      <c r="CF7" s="1098"/>
      <c r="CG7" s="1099"/>
      <c r="CH7" s="1084">
        <v>0</v>
      </c>
      <c r="CI7" s="1085"/>
      <c r="CJ7" s="1085"/>
      <c r="CK7" s="1085"/>
      <c r="CL7" s="1086"/>
      <c r="CM7" s="1084">
        <v>17</v>
      </c>
      <c r="CN7" s="1085"/>
      <c r="CO7" s="1085"/>
      <c r="CP7" s="1085"/>
      <c r="CQ7" s="1086"/>
      <c r="CR7" s="1084">
        <v>5</v>
      </c>
      <c r="CS7" s="1085"/>
      <c r="CT7" s="1085"/>
      <c r="CU7" s="1085"/>
      <c r="CV7" s="1086"/>
      <c r="CW7" s="1084" t="s">
        <v>576</v>
      </c>
      <c r="CX7" s="1085"/>
      <c r="CY7" s="1085"/>
      <c r="CZ7" s="1085"/>
      <c r="DA7" s="1086"/>
      <c r="DB7" s="1084" t="s">
        <v>576</v>
      </c>
      <c r="DC7" s="1085"/>
      <c r="DD7" s="1085"/>
      <c r="DE7" s="1085"/>
      <c r="DF7" s="1086"/>
      <c r="DG7" s="1084" t="s">
        <v>576</v>
      </c>
      <c r="DH7" s="1085"/>
      <c r="DI7" s="1085"/>
      <c r="DJ7" s="1085"/>
      <c r="DK7" s="1086"/>
      <c r="DL7" s="1084" t="s">
        <v>576</v>
      </c>
      <c r="DM7" s="1085"/>
      <c r="DN7" s="1085"/>
      <c r="DO7" s="1085"/>
      <c r="DP7" s="1086"/>
      <c r="DQ7" s="1084" t="s">
        <v>576</v>
      </c>
      <c r="DR7" s="1085"/>
      <c r="DS7" s="1085"/>
      <c r="DT7" s="1085"/>
      <c r="DU7" s="1086"/>
      <c r="DV7" s="1097"/>
      <c r="DW7" s="1098"/>
      <c r="DX7" s="1098"/>
      <c r="DY7" s="1098"/>
      <c r="DZ7" s="1112"/>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29"/>
      <c r="BF22" s="229"/>
      <c r="BG22" s="229"/>
      <c r="BH22" s="229"/>
      <c r="BI22" s="229"/>
      <c r="BJ22" s="229"/>
      <c r="BK22" s="229"/>
      <c r="BL22" s="229"/>
      <c r="BM22" s="229"/>
      <c r="BN22" s="229"/>
      <c r="BO22" s="229"/>
      <c r="BP22" s="229"/>
      <c r="BQ22" s="234">
        <v>16</v>
      </c>
      <c r="BR22" s="235"/>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0"/>
    </row>
    <row r="23" spans="1:131" s="231" customFormat="1" ht="26.25" customHeight="1" thickBot="1" x14ac:dyDescent="0.2">
      <c r="A23" s="236" t="s">
        <v>391</v>
      </c>
      <c r="B23" s="933" t="s">
        <v>392</v>
      </c>
      <c r="C23" s="934"/>
      <c r="D23" s="934"/>
      <c r="E23" s="934"/>
      <c r="F23" s="934"/>
      <c r="G23" s="934"/>
      <c r="H23" s="934"/>
      <c r="I23" s="934"/>
      <c r="J23" s="934"/>
      <c r="K23" s="934"/>
      <c r="L23" s="934"/>
      <c r="M23" s="934"/>
      <c r="N23" s="934"/>
      <c r="O23" s="934"/>
      <c r="P23" s="944"/>
      <c r="Q23" s="1067">
        <v>4061</v>
      </c>
      <c r="R23" s="1061"/>
      <c r="S23" s="1061"/>
      <c r="T23" s="1061"/>
      <c r="U23" s="1061"/>
      <c r="V23" s="1061">
        <v>3770</v>
      </c>
      <c r="W23" s="1061"/>
      <c r="X23" s="1061"/>
      <c r="Y23" s="1061"/>
      <c r="Z23" s="1061"/>
      <c r="AA23" s="1061">
        <v>291</v>
      </c>
      <c r="AB23" s="1061"/>
      <c r="AC23" s="1061"/>
      <c r="AD23" s="1061"/>
      <c r="AE23" s="1068"/>
      <c r="AF23" s="1069">
        <v>94</v>
      </c>
      <c r="AG23" s="1061"/>
      <c r="AH23" s="1061"/>
      <c r="AI23" s="1061"/>
      <c r="AJ23" s="1070"/>
      <c r="AK23" s="1071"/>
      <c r="AL23" s="1072"/>
      <c r="AM23" s="1072"/>
      <c r="AN23" s="1072"/>
      <c r="AO23" s="1072"/>
      <c r="AP23" s="1061">
        <v>3693</v>
      </c>
      <c r="AQ23" s="1061"/>
      <c r="AR23" s="1061"/>
      <c r="AS23" s="1061"/>
      <c r="AT23" s="1061"/>
      <c r="AU23" s="1062"/>
      <c r="AV23" s="1062"/>
      <c r="AW23" s="1062"/>
      <c r="AX23" s="1062"/>
      <c r="AY23" s="1063"/>
      <c r="AZ23" s="1064" t="s">
        <v>393</v>
      </c>
      <c r="BA23" s="1065"/>
      <c r="BB23" s="1065"/>
      <c r="BC23" s="1065"/>
      <c r="BD23" s="1066"/>
      <c r="BE23" s="229"/>
      <c r="BF23" s="229"/>
      <c r="BG23" s="229"/>
      <c r="BH23" s="229"/>
      <c r="BI23" s="229"/>
      <c r="BJ23" s="229"/>
      <c r="BK23" s="229"/>
      <c r="BL23" s="229"/>
      <c r="BM23" s="229"/>
      <c r="BN23" s="229"/>
      <c r="BO23" s="229"/>
      <c r="BP23" s="229"/>
      <c r="BQ23" s="234">
        <v>17</v>
      </c>
      <c r="BR23" s="235"/>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0"/>
    </row>
    <row r="24" spans="1:131" s="231"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0"/>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6"/>
    </row>
    <row r="26" spans="1:131" ht="26.25" customHeight="1" x14ac:dyDescent="0.15">
      <c r="A26" s="992" t="s">
        <v>372</v>
      </c>
      <c r="B26" s="993"/>
      <c r="C26" s="993"/>
      <c r="D26" s="993"/>
      <c r="E26" s="993"/>
      <c r="F26" s="993"/>
      <c r="G26" s="993"/>
      <c r="H26" s="993"/>
      <c r="I26" s="993"/>
      <c r="J26" s="993"/>
      <c r="K26" s="993"/>
      <c r="L26" s="993"/>
      <c r="M26" s="993"/>
      <c r="N26" s="993"/>
      <c r="O26" s="993"/>
      <c r="P26" s="994"/>
      <c r="Q26" s="998" t="s">
        <v>396</v>
      </c>
      <c r="R26" s="999"/>
      <c r="S26" s="999"/>
      <c r="T26" s="999"/>
      <c r="U26" s="1000"/>
      <c r="V26" s="998" t="s">
        <v>397</v>
      </c>
      <c r="W26" s="999"/>
      <c r="X26" s="999"/>
      <c r="Y26" s="999"/>
      <c r="Z26" s="1000"/>
      <c r="AA26" s="998" t="s">
        <v>398</v>
      </c>
      <c r="AB26" s="999"/>
      <c r="AC26" s="999"/>
      <c r="AD26" s="999"/>
      <c r="AE26" s="999"/>
      <c r="AF26" s="1055" t="s">
        <v>399</v>
      </c>
      <c r="AG26" s="1005"/>
      <c r="AH26" s="1005"/>
      <c r="AI26" s="1005"/>
      <c r="AJ26" s="1056"/>
      <c r="AK26" s="999" t="s">
        <v>400</v>
      </c>
      <c r="AL26" s="999"/>
      <c r="AM26" s="999"/>
      <c r="AN26" s="999"/>
      <c r="AO26" s="1000"/>
      <c r="AP26" s="998" t="s">
        <v>401</v>
      </c>
      <c r="AQ26" s="999"/>
      <c r="AR26" s="999"/>
      <c r="AS26" s="999"/>
      <c r="AT26" s="1000"/>
      <c r="AU26" s="998" t="s">
        <v>402</v>
      </c>
      <c r="AV26" s="999"/>
      <c r="AW26" s="999"/>
      <c r="AX26" s="999"/>
      <c r="AY26" s="1000"/>
      <c r="AZ26" s="998" t="s">
        <v>403</v>
      </c>
      <c r="BA26" s="999"/>
      <c r="BB26" s="999"/>
      <c r="BC26" s="999"/>
      <c r="BD26" s="1000"/>
      <c r="BE26" s="998" t="s">
        <v>379</v>
      </c>
      <c r="BF26" s="999"/>
      <c r="BG26" s="999"/>
      <c r="BH26" s="999"/>
      <c r="BI26" s="1012"/>
      <c r="BJ26" s="228"/>
      <c r="BK26" s="228"/>
      <c r="BL26" s="228"/>
      <c r="BM26" s="228"/>
      <c r="BN26" s="228"/>
      <c r="BO26" s="237"/>
      <c r="BP26" s="237"/>
      <c r="BQ26" s="234">
        <v>20</v>
      </c>
      <c r="BR26" s="235"/>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6"/>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7"/>
      <c r="AG27" s="1008"/>
      <c r="AH27" s="1008"/>
      <c r="AI27" s="1008"/>
      <c r="AJ27" s="1058"/>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8"/>
      <c r="BK27" s="228"/>
      <c r="BL27" s="228"/>
      <c r="BM27" s="228"/>
      <c r="BN27" s="228"/>
      <c r="BO27" s="237"/>
      <c r="BP27" s="237"/>
      <c r="BQ27" s="234">
        <v>21</v>
      </c>
      <c r="BR27" s="235"/>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6"/>
    </row>
    <row r="28" spans="1:131" ht="26.25" customHeight="1" thickTop="1" x14ac:dyDescent="0.15">
      <c r="A28" s="238">
        <v>1</v>
      </c>
      <c r="B28" s="1047" t="s">
        <v>404</v>
      </c>
      <c r="C28" s="1048"/>
      <c r="D28" s="1048"/>
      <c r="E28" s="1048"/>
      <c r="F28" s="1048"/>
      <c r="G28" s="1048"/>
      <c r="H28" s="1048"/>
      <c r="I28" s="1048"/>
      <c r="J28" s="1048"/>
      <c r="K28" s="1048"/>
      <c r="L28" s="1048"/>
      <c r="M28" s="1048"/>
      <c r="N28" s="1048"/>
      <c r="O28" s="1048"/>
      <c r="P28" s="1049"/>
      <c r="Q28" s="1050">
        <v>143</v>
      </c>
      <c r="R28" s="1051"/>
      <c r="S28" s="1051"/>
      <c r="T28" s="1051"/>
      <c r="U28" s="1051"/>
      <c r="V28" s="1051">
        <v>130</v>
      </c>
      <c r="W28" s="1051"/>
      <c r="X28" s="1051"/>
      <c r="Y28" s="1051"/>
      <c r="Z28" s="1051"/>
      <c r="AA28" s="1051">
        <v>13</v>
      </c>
      <c r="AB28" s="1051"/>
      <c r="AC28" s="1051"/>
      <c r="AD28" s="1051"/>
      <c r="AE28" s="1052"/>
      <c r="AF28" s="1053">
        <v>13</v>
      </c>
      <c r="AG28" s="1051"/>
      <c r="AH28" s="1051"/>
      <c r="AI28" s="1051"/>
      <c r="AJ28" s="1054"/>
      <c r="AK28" s="1042">
        <v>38</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28"/>
      <c r="BK28" s="228"/>
      <c r="BL28" s="228"/>
      <c r="BM28" s="228"/>
      <c r="BN28" s="228"/>
      <c r="BO28" s="237"/>
      <c r="BP28" s="237"/>
      <c r="BQ28" s="234">
        <v>22</v>
      </c>
      <c r="BR28" s="235"/>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6"/>
    </row>
    <row r="29" spans="1:131" ht="26.25" customHeight="1" x14ac:dyDescent="0.15">
      <c r="A29" s="238">
        <v>2</v>
      </c>
      <c r="B29" s="1030" t="s">
        <v>405</v>
      </c>
      <c r="C29" s="1031"/>
      <c r="D29" s="1031"/>
      <c r="E29" s="1031"/>
      <c r="F29" s="1031"/>
      <c r="G29" s="1031"/>
      <c r="H29" s="1031"/>
      <c r="I29" s="1031"/>
      <c r="J29" s="1031"/>
      <c r="K29" s="1031"/>
      <c r="L29" s="1031"/>
      <c r="M29" s="1031"/>
      <c r="N29" s="1031"/>
      <c r="O29" s="1031"/>
      <c r="P29" s="1032"/>
      <c r="Q29" s="1038">
        <v>43</v>
      </c>
      <c r="R29" s="1039"/>
      <c r="S29" s="1039"/>
      <c r="T29" s="1039"/>
      <c r="U29" s="1039"/>
      <c r="V29" s="1039">
        <v>42</v>
      </c>
      <c r="W29" s="1039"/>
      <c r="X29" s="1039"/>
      <c r="Y29" s="1039"/>
      <c r="Z29" s="1039"/>
      <c r="AA29" s="1039">
        <v>1</v>
      </c>
      <c r="AB29" s="1039"/>
      <c r="AC29" s="1039"/>
      <c r="AD29" s="1039"/>
      <c r="AE29" s="1040"/>
      <c r="AF29" s="1035">
        <v>1</v>
      </c>
      <c r="AG29" s="1036"/>
      <c r="AH29" s="1036"/>
      <c r="AI29" s="1036"/>
      <c r="AJ29" s="1037"/>
      <c r="AK29" s="976">
        <v>20</v>
      </c>
      <c r="AL29" s="967"/>
      <c r="AM29" s="967"/>
      <c r="AN29" s="967"/>
      <c r="AO29" s="967"/>
      <c r="AP29" s="967" t="s">
        <v>576</v>
      </c>
      <c r="AQ29" s="967"/>
      <c r="AR29" s="967"/>
      <c r="AS29" s="967"/>
      <c r="AT29" s="967"/>
      <c r="AU29" s="967" t="s">
        <v>576</v>
      </c>
      <c r="AV29" s="967"/>
      <c r="AW29" s="967"/>
      <c r="AX29" s="967"/>
      <c r="AY29" s="967"/>
      <c r="AZ29" s="1041" t="s">
        <v>576</v>
      </c>
      <c r="BA29" s="1041"/>
      <c r="BB29" s="1041"/>
      <c r="BC29" s="1041"/>
      <c r="BD29" s="1041"/>
      <c r="BE29" s="968"/>
      <c r="BF29" s="968"/>
      <c r="BG29" s="968"/>
      <c r="BH29" s="968"/>
      <c r="BI29" s="969"/>
      <c r="BJ29" s="228"/>
      <c r="BK29" s="228"/>
      <c r="BL29" s="228"/>
      <c r="BM29" s="228"/>
      <c r="BN29" s="228"/>
      <c r="BO29" s="237"/>
      <c r="BP29" s="237"/>
      <c r="BQ29" s="234">
        <v>23</v>
      </c>
      <c r="BR29" s="235"/>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6"/>
    </row>
    <row r="30" spans="1:131" ht="26.25" customHeight="1" x14ac:dyDescent="0.15">
      <c r="A30" s="238">
        <v>3</v>
      </c>
      <c r="B30" s="1030" t="s">
        <v>406</v>
      </c>
      <c r="C30" s="1031"/>
      <c r="D30" s="1031"/>
      <c r="E30" s="1031"/>
      <c r="F30" s="1031"/>
      <c r="G30" s="1031"/>
      <c r="H30" s="1031"/>
      <c r="I30" s="1031"/>
      <c r="J30" s="1031"/>
      <c r="K30" s="1031"/>
      <c r="L30" s="1031"/>
      <c r="M30" s="1031"/>
      <c r="N30" s="1031"/>
      <c r="O30" s="1031"/>
      <c r="P30" s="1032"/>
      <c r="Q30" s="1038">
        <v>121</v>
      </c>
      <c r="R30" s="1039"/>
      <c r="S30" s="1039"/>
      <c r="T30" s="1039"/>
      <c r="U30" s="1039"/>
      <c r="V30" s="1039">
        <v>73</v>
      </c>
      <c r="W30" s="1039"/>
      <c r="X30" s="1039"/>
      <c r="Y30" s="1039"/>
      <c r="Z30" s="1039"/>
      <c r="AA30" s="1039">
        <v>48</v>
      </c>
      <c r="AB30" s="1039"/>
      <c r="AC30" s="1039"/>
      <c r="AD30" s="1039"/>
      <c r="AE30" s="1040"/>
      <c r="AF30" s="1035">
        <v>9</v>
      </c>
      <c r="AG30" s="1036"/>
      <c r="AH30" s="1036"/>
      <c r="AI30" s="1036"/>
      <c r="AJ30" s="1037"/>
      <c r="AK30" s="976">
        <v>61</v>
      </c>
      <c r="AL30" s="967"/>
      <c r="AM30" s="967"/>
      <c r="AN30" s="967"/>
      <c r="AO30" s="967"/>
      <c r="AP30" s="967">
        <v>344</v>
      </c>
      <c r="AQ30" s="967"/>
      <c r="AR30" s="967"/>
      <c r="AS30" s="967"/>
      <c r="AT30" s="967"/>
      <c r="AU30" s="967">
        <v>344</v>
      </c>
      <c r="AV30" s="967"/>
      <c r="AW30" s="967"/>
      <c r="AX30" s="967"/>
      <c r="AY30" s="967"/>
      <c r="AZ30" s="1041" t="s">
        <v>576</v>
      </c>
      <c r="BA30" s="1041"/>
      <c r="BB30" s="1041"/>
      <c r="BC30" s="1041"/>
      <c r="BD30" s="1041"/>
      <c r="BE30" s="968" t="s">
        <v>407</v>
      </c>
      <c r="BF30" s="968"/>
      <c r="BG30" s="968"/>
      <c r="BH30" s="968"/>
      <c r="BI30" s="969"/>
      <c r="BJ30" s="228"/>
      <c r="BK30" s="228"/>
      <c r="BL30" s="228"/>
      <c r="BM30" s="228"/>
      <c r="BN30" s="228"/>
      <c r="BO30" s="237"/>
      <c r="BP30" s="237"/>
      <c r="BQ30" s="234">
        <v>24</v>
      </c>
      <c r="BR30" s="235"/>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6"/>
    </row>
    <row r="31" spans="1:131" ht="26.25" customHeight="1" x14ac:dyDescent="0.15">
      <c r="A31" s="238">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76"/>
      <c r="AL31" s="967"/>
      <c r="AM31" s="967"/>
      <c r="AN31" s="967"/>
      <c r="AO31" s="967"/>
      <c r="AP31" s="967"/>
      <c r="AQ31" s="967"/>
      <c r="AR31" s="967"/>
      <c r="AS31" s="967"/>
      <c r="AT31" s="967"/>
      <c r="AU31" s="967"/>
      <c r="AV31" s="967"/>
      <c r="AW31" s="967"/>
      <c r="AX31" s="967"/>
      <c r="AY31" s="967"/>
      <c r="AZ31" s="1041"/>
      <c r="BA31" s="1041"/>
      <c r="BB31" s="1041"/>
      <c r="BC31" s="1041"/>
      <c r="BD31" s="1041"/>
      <c r="BE31" s="968"/>
      <c r="BF31" s="968"/>
      <c r="BG31" s="968"/>
      <c r="BH31" s="968"/>
      <c r="BI31" s="969"/>
      <c r="BJ31" s="228"/>
      <c r="BK31" s="228"/>
      <c r="BL31" s="228"/>
      <c r="BM31" s="228"/>
      <c r="BN31" s="228"/>
      <c r="BO31" s="237"/>
      <c r="BP31" s="237"/>
      <c r="BQ31" s="234">
        <v>25</v>
      </c>
      <c r="BR31" s="235"/>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6"/>
    </row>
    <row r="32" spans="1:131" ht="26.25" customHeight="1" x14ac:dyDescent="0.15">
      <c r="A32" s="238">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76"/>
      <c r="AL32" s="967"/>
      <c r="AM32" s="967"/>
      <c r="AN32" s="967"/>
      <c r="AO32" s="967"/>
      <c r="AP32" s="967"/>
      <c r="AQ32" s="967"/>
      <c r="AR32" s="967"/>
      <c r="AS32" s="967"/>
      <c r="AT32" s="967"/>
      <c r="AU32" s="967"/>
      <c r="AV32" s="967"/>
      <c r="AW32" s="967"/>
      <c r="AX32" s="967"/>
      <c r="AY32" s="967"/>
      <c r="AZ32" s="1041"/>
      <c r="BA32" s="1041"/>
      <c r="BB32" s="1041"/>
      <c r="BC32" s="1041"/>
      <c r="BD32" s="1041"/>
      <c r="BE32" s="968"/>
      <c r="BF32" s="968"/>
      <c r="BG32" s="968"/>
      <c r="BH32" s="968"/>
      <c r="BI32" s="969"/>
      <c r="BJ32" s="228"/>
      <c r="BK32" s="228"/>
      <c r="BL32" s="228"/>
      <c r="BM32" s="228"/>
      <c r="BN32" s="228"/>
      <c r="BO32" s="237"/>
      <c r="BP32" s="237"/>
      <c r="BQ32" s="234">
        <v>26</v>
      </c>
      <c r="BR32" s="235"/>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6"/>
    </row>
    <row r="33" spans="1:131" ht="26.25" customHeight="1" x14ac:dyDescent="0.15">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76"/>
      <c r="AL33" s="967"/>
      <c r="AM33" s="967"/>
      <c r="AN33" s="967"/>
      <c r="AO33" s="967"/>
      <c r="AP33" s="967"/>
      <c r="AQ33" s="967"/>
      <c r="AR33" s="967"/>
      <c r="AS33" s="967"/>
      <c r="AT33" s="967"/>
      <c r="AU33" s="967"/>
      <c r="AV33" s="967"/>
      <c r="AW33" s="967"/>
      <c r="AX33" s="967"/>
      <c r="AY33" s="967"/>
      <c r="AZ33" s="1041"/>
      <c r="BA33" s="1041"/>
      <c r="BB33" s="1041"/>
      <c r="BC33" s="1041"/>
      <c r="BD33" s="1041"/>
      <c r="BE33" s="968"/>
      <c r="BF33" s="968"/>
      <c r="BG33" s="968"/>
      <c r="BH33" s="968"/>
      <c r="BI33" s="969"/>
      <c r="BJ33" s="228"/>
      <c r="BK33" s="228"/>
      <c r="BL33" s="228"/>
      <c r="BM33" s="228"/>
      <c r="BN33" s="228"/>
      <c r="BO33" s="237"/>
      <c r="BP33" s="237"/>
      <c r="BQ33" s="234">
        <v>27</v>
      </c>
      <c r="BR33" s="235"/>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76"/>
      <c r="AL34" s="967"/>
      <c r="AM34" s="967"/>
      <c r="AN34" s="967"/>
      <c r="AO34" s="967"/>
      <c r="AP34" s="967"/>
      <c r="AQ34" s="967"/>
      <c r="AR34" s="967"/>
      <c r="AS34" s="967"/>
      <c r="AT34" s="967"/>
      <c r="AU34" s="967"/>
      <c r="AV34" s="967"/>
      <c r="AW34" s="967"/>
      <c r="AX34" s="967"/>
      <c r="AY34" s="967"/>
      <c r="AZ34" s="1041"/>
      <c r="BA34" s="1041"/>
      <c r="BB34" s="1041"/>
      <c r="BC34" s="1041"/>
      <c r="BD34" s="1041"/>
      <c r="BE34" s="968"/>
      <c r="BF34" s="968"/>
      <c r="BG34" s="968"/>
      <c r="BH34" s="968"/>
      <c r="BI34" s="969"/>
      <c r="BJ34" s="228"/>
      <c r="BK34" s="228"/>
      <c r="BL34" s="228"/>
      <c r="BM34" s="228"/>
      <c r="BN34" s="228"/>
      <c r="BO34" s="237"/>
      <c r="BP34" s="237"/>
      <c r="BQ34" s="234">
        <v>28</v>
      </c>
      <c r="BR34" s="235"/>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76"/>
      <c r="AL35" s="967"/>
      <c r="AM35" s="967"/>
      <c r="AN35" s="967"/>
      <c r="AO35" s="967"/>
      <c r="AP35" s="967"/>
      <c r="AQ35" s="967"/>
      <c r="AR35" s="967"/>
      <c r="AS35" s="967"/>
      <c r="AT35" s="967"/>
      <c r="AU35" s="967"/>
      <c r="AV35" s="967"/>
      <c r="AW35" s="967"/>
      <c r="AX35" s="967"/>
      <c r="AY35" s="967"/>
      <c r="AZ35" s="1041"/>
      <c r="BA35" s="1041"/>
      <c r="BB35" s="1041"/>
      <c r="BC35" s="1041"/>
      <c r="BD35" s="1041"/>
      <c r="BE35" s="968"/>
      <c r="BF35" s="968"/>
      <c r="BG35" s="968"/>
      <c r="BH35" s="968"/>
      <c r="BI35" s="969"/>
      <c r="BJ35" s="228"/>
      <c r="BK35" s="228"/>
      <c r="BL35" s="228"/>
      <c r="BM35" s="228"/>
      <c r="BN35" s="228"/>
      <c r="BO35" s="237"/>
      <c r="BP35" s="237"/>
      <c r="BQ35" s="234">
        <v>29</v>
      </c>
      <c r="BR35" s="235"/>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76"/>
      <c r="AL36" s="967"/>
      <c r="AM36" s="967"/>
      <c r="AN36" s="967"/>
      <c r="AO36" s="967"/>
      <c r="AP36" s="967"/>
      <c r="AQ36" s="967"/>
      <c r="AR36" s="967"/>
      <c r="AS36" s="967"/>
      <c r="AT36" s="967"/>
      <c r="AU36" s="967"/>
      <c r="AV36" s="967"/>
      <c r="AW36" s="967"/>
      <c r="AX36" s="967"/>
      <c r="AY36" s="967"/>
      <c r="AZ36" s="1041"/>
      <c r="BA36" s="1041"/>
      <c r="BB36" s="1041"/>
      <c r="BC36" s="1041"/>
      <c r="BD36" s="1041"/>
      <c r="BE36" s="968"/>
      <c r="BF36" s="968"/>
      <c r="BG36" s="968"/>
      <c r="BH36" s="968"/>
      <c r="BI36" s="969"/>
      <c r="BJ36" s="228"/>
      <c r="BK36" s="228"/>
      <c r="BL36" s="228"/>
      <c r="BM36" s="228"/>
      <c r="BN36" s="228"/>
      <c r="BO36" s="237"/>
      <c r="BP36" s="237"/>
      <c r="BQ36" s="234">
        <v>30</v>
      </c>
      <c r="BR36" s="235"/>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76"/>
      <c r="AL37" s="967"/>
      <c r="AM37" s="967"/>
      <c r="AN37" s="967"/>
      <c r="AO37" s="967"/>
      <c r="AP37" s="967"/>
      <c r="AQ37" s="967"/>
      <c r="AR37" s="967"/>
      <c r="AS37" s="967"/>
      <c r="AT37" s="967"/>
      <c r="AU37" s="967"/>
      <c r="AV37" s="967"/>
      <c r="AW37" s="967"/>
      <c r="AX37" s="967"/>
      <c r="AY37" s="967"/>
      <c r="AZ37" s="1041"/>
      <c r="BA37" s="1041"/>
      <c r="BB37" s="1041"/>
      <c r="BC37" s="1041"/>
      <c r="BD37" s="1041"/>
      <c r="BE37" s="968"/>
      <c r="BF37" s="968"/>
      <c r="BG37" s="968"/>
      <c r="BH37" s="968"/>
      <c r="BI37" s="969"/>
      <c r="BJ37" s="228"/>
      <c r="BK37" s="228"/>
      <c r="BL37" s="228"/>
      <c r="BM37" s="228"/>
      <c r="BN37" s="228"/>
      <c r="BO37" s="237"/>
      <c r="BP37" s="237"/>
      <c r="BQ37" s="234">
        <v>31</v>
      </c>
      <c r="BR37" s="235"/>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76"/>
      <c r="AL38" s="967"/>
      <c r="AM38" s="967"/>
      <c r="AN38" s="967"/>
      <c r="AO38" s="967"/>
      <c r="AP38" s="967"/>
      <c r="AQ38" s="967"/>
      <c r="AR38" s="967"/>
      <c r="AS38" s="967"/>
      <c r="AT38" s="967"/>
      <c r="AU38" s="967"/>
      <c r="AV38" s="967"/>
      <c r="AW38" s="967"/>
      <c r="AX38" s="967"/>
      <c r="AY38" s="967"/>
      <c r="AZ38" s="1041"/>
      <c r="BA38" s="1041"/>
      <c r="BB38" s="1041"/>
      <c r="BC38" s="1041"/>
      <c r="BD38" s="1041"/>
      <c r="BE38" s="968"/>
      <c r="BF38" s="968"/>
      <c r="BG38" s="968"/>
      <c r="BH38" s="968"/>
      <c r="BI38" s="969"/>
      <c r="BJ38" s="228"/>
      <c r="BK38" s="228"/>
      <c r="BL38" s="228"/>
      <c r="BM38" s="228"/>
      <c r="BN38" s="228"/>
      <c r="BO38" s="237"/>
      <c r="BP38" s="237"/>
      <c r="BQ38" s="234">
        <v>32</v>
      </c>
      <c r="BR38" s="235"/>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76"/>
      <c r="AL39" s="967"/>
      <c r="AM39" s="967"/>
      <c r="AN39" s="967"/>
      <c r="AO39" s="967"/>
      <c r="AP39" s="967"/>
      <c r="AQ39" s="967"/>
      <c r="AR39" s="967"/>
      <c r="AS39" s="967"/>
      <c r="AT39" s="967"/>
      <c r="AU39" s="967"/>
      <c r="AV39" s="967"/>
      <c r="AW39" s="967"/>
      <c r="AX39" s="967"/>
      <c r="AY39" s="967"/>
      <c r="AZ39" s="1041"/>
      <c r="BA39" s="1041"/>
      <c r="BB39" s="1041"/>
      <c r="BC39" s="1041"/>
      <c r="BD39" s="1041"/>
      <c r="BE39" s="968"/>
      <c r="BF39" s="968"/>
      <c r="BG39" s="968"/>
      <c r="BH39" s="968"/>
      <c r="BI39" s="969"/>
      <c r="BJ39" s="228"/>
      <c r="BK39" s="228"/>
      <c r="BL39" s="228"/>
      <c r="BM39" s="228"/>
      <c r="BN39" s="228"/>
      <c r="BO39" s="237"/>
      <c r="BP39" s="237"/>
      <c r="BQ39" s="234">
        <v>33</v>
      </c>
      <c r="BR39" s="235"/>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76"/>
      <c r="AL40" s="967"/>
      <c r="AM40" s="967"/>
      <c r="AN40" s="967"/>
      <c r="AO40" s="967"/>
      <c r="AP40" s="967"/>
      <c r="AQ40" s="967"/>
      <c r="AR40" s="967"/>
      <c r="AS40" s="967"/>
      <c r="AT40" s="967"/>
      <c r="AU40" s="967"/>
      <c r="AV40" s="967"/>
      <c r="AW40" s="967"/>
      <c r="AX40" s="967"/>
      <c r="AY40" s="967"/>
      <c r="AZ40" s="1041"/>
      <c r="BA40" s="1041"/>
      <c r="BB40" s="1041"/>
      <c r="BC40" s="1041"/>
      <c r="BD40" s="1041"/>
      <c r="BE40" s="968"/>
      <c r="BF40" s="968"/>
      <c r="BG40" s="968"/>
      <c r="BH40" s="968"/>
      <c r="BI40" s="969"/>
      <c r="BJ40" s="228"/>
      <c r="BK40" s="228"/>
      <c r="BL40" s="228"/>
      <c r="BM40" s="228"/>
      <c r="BN40" s="228"/>
      <c r="BO40" s="237"/>
      <c r="BP40" s="237"/>
      <c r="BQ40" s="234">
        <v>34</v>
      </c>
      <c r="BR40" s="235"/>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76"/>
      <c r="AL41" s="967"/>
      <c r="AM41" s="967"/>
      <c r="AN41" s="967"/>
      <c r="AO41" s="967"/>
      <c r="AP41" s="967"/>
      <c r="AQ41" s="967"/>
      <c r="AR41" s="967"/>
      <c r="AS41" s="967"/>
      <c r="AT41" s="967"/>
      <c r="AU41" s="967"/>
      <c r="AV41" s="967"/>
      <c r="AW41" s="967"/>
      <c r="AX41" s="967"/>
      <c r="AY41" s="967"/>
      <c r="AZ41" s="1041"/>
      <c r="BA41" s="1041"/>
      <c r="BB41" s="1041"/>
      <c r="BC41" s="1041"/>
      <c r="BD41" s="1041"/>
      <c r="BE41" s="968"/>
      <c r="BF41" s="968"/>
      <c r="BG41" s="968"/>
      <c r="BH41" s="968"/>
      <c r="BI41" s="969"/>
      <c r="BJ41" s="228"/>
      <c r="BK41" s="228"/>
      <c r="BL41" s="228"/>
      <c r="BM41" s="228"/>
      <c r="BN41" s="228"/>
      <c r="BO41" s="237"/>
      <c r="BP41" s="237"/>
      <c r="BQ41" s="234">
        <v>35</v>
      </c>
      <c r="BR41" s="235"/>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76"/>
      <c r="AL42" s="967"/>
      <c r="AM42" s="967"/>
      <c r="AN42" s="967"/>
      <c r="AO42" s="967"/>
      <c r="AP42" s="967"/>
      <c r="AQ42" s="967"/>
      <c r="AR42" s="967"/>
      <c r="AS42" s="967"/>
      <c r="AT42" s="967"/>
      <c r="AU42" s="967"/>
      <c r="AV42" s="967"/>
      <c r="AW42" s="967"/>
      <c r="AX42" s="967"/>
      <c r="AY42" s="967"/>
      <c r="AZ42" s="1041"/>
      <c r="BA42" s="1041"/>
      <c r="BB42" s="1041"/>
      <c r="BC42" s="1041"/>
      <c r="BD42" s="1041"/>
      <c r="BE42" s="968"/>
      <c r="BF42" s="968"/>
      <c r="BG42" s="968"/>
      <c r="BH42" s="968"/>
      <c r="BI42" s="969"/>
      <c r="BJ42" s="228"/>
      <c r="BK42" s="228"/>
      <c r="BL42" s="228"/>
      <c r="BM42" s="228"/>
      <c r="BN42" s="228"/>
      <c r="BO42" s="237"/>
      <c r="BP42" s="237"/>
      <c r="BQ42" s="234">
        <v>36</v>
      </c>
      <c r="BR42" s="235"/>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76"/>
      <c r="AL43" s="967"/>
      <c r="AM43" s="967"/>
      <c r="AN43" s="967"/>
      <c r="AO43" s="967"/>
      <c r="AP43" s="967"/>
      <c r="AQ43" s="967"/>
      <c r="AR43" s="967"/>
      <c r="AS43" s="967"/>
      <c r="AT43" s="967"/>
      <c r="AU43" s="967"/>
      <c r="AV43" s="967"/>
      <c r="AW43" s="967"/>
      <c r="AX43" s="967"/>
      <c r="AY43" s="967"/>
      <c r="AZ43" s="1041"/>
      <c r="BA43" s="1041"/>
      <c r="BB43" s="1041"/>
      <c r="BC43" s="1041"/>
      <c r="BD43" s="1041"/>
      <c r="BE43" s="968"/>
      <c r="BF43" s="968"/>
      <c r="BG43" s="968"/>
      <c r="BH43" s="968"/>
      <c r="BI43" s="969"/>
      <c r="BJ43" s="228"/>
      <c r="BK43" s="228"/>
      <c r="BL43" s="228"/>
      <c r="BM43" s="228"/>
      <c r="BN43" s="228"/>
      <c r="BO43" s="237"/>
      <c r="BP43" s="237"/>
      <c r="BQ43" s="234">
        <v>37</v>
      </c>
      <c r="BR43" s="235"/>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76"/>
      <c r="AL44" s="967"/>
      <c r="AM44" s="967"/>
      <c r="AN44" s="967"/>
      <c r="AO44" s="967"/>
      <c r="AP44" s="967"/>
      <c r="AQ44" s="967"/>
      <c r="AR44" s="967"/>
      <c r="AS44" s="967"/>
      <c r="AT44" s="967"/>
      <c r="AU44" s="967"/>
      <c r="AV44" s="967"/>
      <c r="AW44" s="967"/>
      <c r="AX44" s="967"/>
      <c r="AY44" s="967"/>
      <c r="AZ44" s="1041"/>
      <c r="BA44" s="1041"/>
      <c r="BB44" s="1041"/>
      <c r="BC44" s="1041"/>
      <c r="BD44" s="1041"/>
      <c r="BE44" s="968"/>
      <c r="BF44" s="968"/>
      <c r="BG44" s="968"/>
      <c r="BH44" s="968"/>
      <c r="BI44" s="969"/>
      <c r="BJ44" s="228"/>
      <c r="BK44" s="228"/>
      <c r="BL44" s="228"/>
      <c r="BM44" s="228"/>
      <c r="BN44" s="228"/>
      <c r="BO44" s="237"/>
      <c r="BP44" s="237"/>
      <c r="BQ44" s="234">
        <v>38</v>
      </c>
      <c r="BR44" s="235"/>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76"/>
      <c r="AL45" s="967"/>
      <c r="AM45" s="967"/>
      <c r="AN45" s="967"/>
      <c r="AO45" s="967"/>
      <c r="AP45" s="967"/>
      <c r="AQ45" s="967"/>
      <c r="AR45" s="967"/>
      <c r="AS45" s="967"/>
      <c r="AT45" s="967"/>
      <c r="AU45" s="967"/>
      <c r="AV45" s="967"/>
      <c r="AW45" s="967"/>
      <c r="AX45" s="967"/>
      <c r="AY45" s="967"/>
      <c r="AZ45" s="1041"/>
      <c r="BA45" s="1041"/>
      <c r="BB45" s="1041"/>
      <c r="BC45" s="1041"/>
      <c r="BD45" s="1041"/>
      <c r="BE45" s="968"/>
      <c r="BF45" s="968"/>
      <c r="BG45" s="968"/>
      <c r="BH45" s="968"/>
      <c r="BI45" s="969"/>
      <c r="BJ45" s="228"/>
      <c r="BK45" s="228"/>
      <c r="BL45" s="228"/>
      <c r="BM45" s="228"/>
      <c r="BN45" s="228"/>
      <c r="BO45" s="237"/>
      <c r="BP45" s="237"/>
      <c r="BQ45" s="234">
        <v>39</v>
      </c>
      <c r="BR45" s="235"/>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76"/>
      <c r="AL46" s="967"/>
      <c r="AM46" s="967"/>
      <c r="AN46" s="967"/>
      <c r="AO46" s="967"/>
      <c r="AP46" s="967"/>
      <c r="AQ46" s="967"/>
      <c r="AR46" s="967"/>
      <c r="AS46" s="967"/>
      <c r="AT46" s="967"/>
      <c r="AU46" s="967"/>
      <c r="AV46" s="967"/>
      <c r="AW46" s="967"/>
      <c r="AX46" s="967"/>
      <c r="AY46" s="967"/>
      <c r="AZ46" s="1041"/>
      <c r="BA46" s="1041"/>
      <c r="BB46" s="1041"/>
      <c r="BC46" s="1041"/>
      <c r="BD46" s="1041"/>
      <c r="BE46" s="968"/>
      <c r="BF46" s="968"/>
      <c r="BG46" s="968"/>
      <c r="BH46" s="968"/>
      <c r="BI46" s="969"/>
      <c r="BJ46" s="228"/>
      <c r="BK46" s="228"/>
      <c r="BL46" s="228"/>
      <c r="BM46" s="228"/>
      <c r="BN46" s="228"/>
      <c r="BO46" s="237"/>
      <c r="BP46" s="237"/>
      <c r="BQ46" s="234">
        <v>40</v>
      </c>
      <c r="BR46" s="235"/>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76"/>
      <c r="AL47" s="967"/>
      <c r="AM47" s="967"/>
      <c r="AN47" s="967"/>
      <c r="AO47" s="967"/>
      <c r="AP47" s="967"/>
      <c r="AQ47" s="967"/>
      <c r="AR47" s="967"/>
      <c r="AS47" s="967"/>
      <c r="AT47" s="967"/>
      <c r="AU47" s="967"/>
      <c r="AV47" s="967"/>
      <c r="AW47" s="967"/>
      <c r="AX47" s="967"/>
      <c r="AY47" s="967"/>
      <c r="AZ47" s="1041"/>
      <c r="BA47" s="1041"/>
      <c r="BB47" s="1041"/>
      <c r="BC47" s="1041"/>
      <c r="BD47" s="1041"/>
      <c r="BE47" s="968"/>
      <c r="BF47" s="968"/>
      <c r="BG47" s="968"/>
      <c r="BH47" s="968"/>
      <c r="BI47" s="969"/>
      <c r="BJ47" s="228"/>
      <c r="BK47" s="228"/>
      <c r="BL47" s="228"/>
      <c r="BM47" s="228"/>
      <c r="BN47" s="228"/>
      <c r="BO47" s="237"/>
      <c r="BP47" s="237"/>
      <c r="BQ47" s="234">
        <v>41</v>
      </c>
      <c r="BR47" s="235"/>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76"/>
      <c r="AL48" s="967"/>
      <c r="AM48" s="967"/>
      <c r="AN48" s="967"/>
      <c r="AO48" s="967"/>
      <c r="AP48" s="967"/>
      <c r="AQ48" s="967"/>
      <c r="AR48" s="967"/>
      <c r="AS48" s="967"/>
      <c r="AT48" s="967"/>
      <c r="AU48" s="967"/>
      <c r="AV48" s="967"/>
      <c r="AW48" s="967"/>
      <c r="AX48" s="967"/>
      <c r="AY48" s="967"/>
      <c r="AZ48" s="1041"/>
      <c r="BA48" s="1041"/>
      <c r="BB48" s="1041"/>
      <c r="BC48" s="1041"/>
      <c r="BD48" s="1041"/>
      <c r="BE48" s="968"/>
      <c r="BF48" s="968"/>
      <c r="BG48" s="968"/>
      <c r="BH48" s="968"/>
      <c r="BI48" s="969"/>
      <c r="BJ48" s="228"/>
      <c r="BK48" s="228"/>
      <c r="BL48" s="228"/>
      <c r="BM48" s="228"/>
      <c r="BN48" s="228"/>
      <c r="BO48" s="237"/>
      <c r="BP48" s="237"/>
      <c r="BQ48" s="234">
        <v>42</v>
      </c>
      <c r="BR48" s="235"/>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76"/>
      <c r="AL49" s="967"/>
      <c r="AM49" s="967"/>
      <c r="AN49" s="967"/>
      <c r="AO49" s="967"/>
      <c r="AP49" s="967"/>
      <c r="AQ49" s="967"/>
      <c r="AR49" s="967"/>
      <c r="AS49" s="967"/>
      <c r="AT49" s="967"/>
      <c r="AU49" s="967"/>
      <c r="AV49" s="967"/>
      <c r="AW49" s="967"/>
      <c r="AX49" s="967"/>
      <c r="AY49" s="967"/>
      <c r="AZ49" s="1041"/>
      <c r="BA49" s="1041"/>
      <c r="BB49" s="1041"/>
      <c r="BC49" s="1041"/>
      <c r="BD49" s="1041"/>
      <c r="BE49" s="968"/>
      <c r="BF49" s="968"/>
      <c r="BG49" s="968"/>
      <c r="BH49" s="968"/>
      <c r="BI49" s="969"/>
      <c r="BJ49" s="228"/>
      <c r="BK49" s="228"/>
      <c r="BL49" s="228"/>
      <c r="BM49" s="228"/>
      <c r="BN49" s="228"/>
      <c r="BO49" s="237"/>
      <c r="BP49" s="237"/>
      <c r="BQ49" s="234">
        <v>43</v>
      </c>
      <c r="BR49" s="235"/>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2"/>
      <c r="S50" s="1022"/>
      <c r="T50" s="1022"/>
      <c r="U50" s="1022"/>
      <c r="V50" s="1022"/>
      <c r="W50" s="1022"/>
      <c r="X50" s="1022"/>
      <c r="Y50" s="1022"/>
      <c r="Z50" s="1022"/>
      <c r="AA50" s="1022"/>
      <c r="AB50" s="1022"/>
      <c r="AC50" s="1022"/>
      <c r="AD50" s="1022"/>
      <c r="AE50" s="1034"/>
      <c r="AF50" s="1035"/>
      <c r="AG50" s="1036"/>
      <c r="AH50" s="1036"/>
      <c r="AI50" s="1036"/>
      <c r="AJ50" s="1037"/>
      <c r="AK50" s="1021"/>
      <c r="AL50" s="1022"/>
      <c r="AM50" s="1022"/>
      <c r="AN50" s="1022"/>
      <c r="AO50" s="1022"/>
      <c r="AP50" s="1022"/>
      <c r="AQ50" s="1022"/>
      <c r="AR50" s="1022"/>
      <c r="AS50" s="1022"/>
      <c r="AT50" s="1022"/>
      <c r="AU50" s="1022"/>
      <c r="AV50" s="1022"/>
      <c r="AW50" s="1022"/>
      <c r="AX50" s="1022"/>
      <c r="AY50" s="1022"/>
      <c r="AZ50" s="1026"/>
      <c r="BA50" s="1026"/>
      <c r="BB50" s="1026"/>
      <c r="BC50" s="1026"/>
      <c r="BD50" s="1026"/>
      <c r="BE50" s="968"/>
      <c r="BF50" s="968"/>
      <c r="BG50" s="968"/>
      <c r="BH50" s="968"/>
      <c r="BI50" s="969"/>
      <c r="BJ50" s="228"/>
      <c r="BK50" s="228"/>
      <c r="BL50" s="228"/>
      <c r="BM50" s="228"/>
      <c r="BN50" s="228"/>
      <c r="BO50" s="237"/>
      <c r="BP50" s="237"/>
      <c r="BQ50" s="234">
        <v>44</v>
      </c>
      <c r="BR50" s="235"/>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2"/>
      <c r="S51" s="1022"/>
      <c r="T51" s="1022"/>
      <c r="U51" s="1022"/>
      <c r="V51" s="1022"/>
      <c r="W51" s="1022"/>
      <c r="X51" s="1022"/>
      <c r="Y51" s="1022"/>
      <c r="Z51" s="1022"/>
      <c r="AA51" s="1022"/>
      <c r="AB51" s="1022"/>
      <c r="AC51" s="1022"/>
      <c r="AD51" s="1022"/>
      <c r="AE51" s="1034"/>
      <c r="AF51" s="1035"/>
      <c r="AG51" s="1036"/>
      <c r="AH51" s="1036"/>
      <c r="AI51" s="1036"/>
      <c r="AJ51" s="1037"/>
      <c r="AK51" s="1021"/>
      <c r="AL51" s="1022"/>
      <c r="AM51" s="1022"/>
      <c r="AN51" s="1022"/>
      <c r="AO51" s="1022"/>
      <c r="AP51" s="1022"/>
      <c r="AQ51" s="1022"/>
      <c r="AR51" s="1022"/>
      <c r="AS51" s="1022"/>
      <c r="AT51" s="1022"/>
      <c r="AU51" s="1022"/>
      <c r="AV51" s="1022"/>
      <c r="AW51" s="1022"/>
      <c r="AX51" s="1022"/>
      <c r="AY51" s="1022"/>
      <c r="AZ51" s="1026"/>
      <c r="BA51" s="1026"/>
      <c r="BB51" s="1026"/>
      <c r="BC51" s="1026"/>
      <c r="BD51" s="1026"/>
      <c r="BE51" s="968"/>
      <c r="BF51" s="968"/>
      <c r="BG51" s="968"/>
      <c r="BH51" s="968"/>
      <c r="BI51" s="969"/>
      <c r="BJ51" s="228"/>
      <c r="BK51" s="228"/>
      <c r="BL51" s="228"/>
      <c r="BM51" s="228"/>
      <c r="BN51" s="228"/>
      <c r="BO51" s="237"/>
      <c r="BP51" s="237"/>
      <c r="BQ51" s="234">
        <v>45</v>
      </c>
      <c r="BR51" s="235"/>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2"/>
      <c r="S52" s="1022"/>
      <c r="T52" s="1022"/>
      <c r="U52" s="1022"/>
      <c r="V52" s="1022"/>
      <c r="W52" s="1022"/>
      <c r="X52" s="1022"/>
      <c r="Y52" s="1022"/>
      <c r="Z52" s="1022"/>
      <c r="AA52" s="1022"/>
      <c r="AB52" s="1022"/>
      <c r="AC52" s="1022"/>
      <c r="AD52" s="1022"/>
      <c r="AE52" s="1034"/>
      <c r="AF52" s="1035"/>
      <c r="AG52" s="1036"/>
      <c r="AH52" s="1036"/>
      <c r="AI52" s="1036"/>
      <c r="AJ52" s="1037"/>
      <c r="AK52" s="1021"/>
      <c r="AL52" s="1022"/>
      <c r="AM52" s="1022"/>
      <c r="AN52" s="1022"/>
      <c r="AO52" s="1022"/>
      <c r="AP52" s="1022"/>
      <c r="AQ52" s="1022"/>
      <c r="AR52" s="1022"/>
      <c r="AS52" s="1022"/>
      <c r="AT52" s="1022"/>
      <c r="AU52" s="1022"/>
      <c r="AV52" s="1022"/>
      <c r="AW52" s="1022"/>
      <c r="AX52" s="1022"/>
      <c r="AY52" s="1022"/>
      <c r="AZ52" s="1026"/>
      <c r="BA52" s="1026"/>
      <c r="BB52" s="1026"/>
      <c r="BC52" s="1026"/>
      <c r="BD52" s="1026"/>
      <c r="BE52" s="968"/>
      <c r="BF52" s="968"/>
      <c r="BG52" s="968"/>
      <c r="BH52" s="968"/>
      <c r="BI52" s="969"/>
      <c r="BJ52" s="228"/>
      <c r="BK52" s="228"/>
      <c r="BL52" s="228"/>
      <c r="BM52" s="228"/>
      <c r="BN52" s="228"/>
      <c r="BO52" s="237"/>
      <c r="BP52" s="237"/>
      <c r="BQ52" s="234">
        <v>46</v>
      </c>
      <c r="BR52" s="235"/>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2"/>
      <c r="S53" s="1022"/>
      <c r="T53" s="1022"/>
      <c r="U53" s="1022"/>
      <c r="V53" s="1022"/>
      <c r="W53" s="1022"/>
      <c r="X53" s="1022"/>
      <c r="Y53" s="1022"/>
      <c r="Z53" s="1022"/>
      <c r="AA53" s="1022"/>
      <c r="AB53" s="1022"/>
      <c r="AC53" s="1022"/>
      <c r="AD53" s="1022"/>
      <c r="AE53" s="1034"/>
      <c r="AF53" s="1035"/>
      <c r="AG53" s="1036"/>
      <c r="AH53" s="1036"/>
      <c r="AI53" s="1036"/>
      <c r="AJ53" s="1037"/>
      <c r="AK53" s="1021"/>
      <c r="AL53" s="1022"/>
      <c r="AM53" s="1022"/>
      <c r="AN53" s="1022"/>
      <c r="AO53" s="1022"/>
      <c r="AP53" s="1022"/>
      <c r="AQ53" s="1022"/>
      <c r="AR53" s="1022"/>
      <c r="AS53" s="1022"/>
      <c r="AT53" s="1022"/>
      <c r="AU53" s="1022"/>
      <c r="AV53" s="1022"/>
      <c r="AW53" s="1022"/>
      <c r="AX53" s="1022"/>
      <c r="AY53" s="1022"/>
      <c r="AZ53" s="1026"/>
      <c r="BA53" s="1026"/>
      <c r="BB53" s="1026"/>
      <c r="BC53" s="1026"/>
      <c r="BD53" s="1026"/>
      <c r="BE53" s="968"/>
      <c r="BF53" s="968"/>
      <c r="BG53" s="968"/>
      <c r="BH53" s="968"/>
      <c r="BI53" s="969"/>
      <c r="BJ53" s="228"/>
      <c r="BK53" s="228"/>
      <c r="BL53" s="228"/>
      <c r="BM53" s="228"/>
      <c r="BN53" s="228"/>
      <c r="BO53" s="237"/>
      <c r="BP53" s="237"/>
      <c r="BQ53" s="234">
        <v>47</v>
      </c>
      <c r="BR53" s="235"/>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2"/>
      <c r="S54" s="1022"/>
      <c r="T54" s="1022"/>
      <c r="U54" s="1022"/>
      <c r="V54" s="1022"/>
      <c r="W54" s="1022"/>
      <c r="X54" s="1022"/>
      <c r="Y54" s="1022"/>
      <c r="Z54" s="1022"/>
      <c r="AA54" s="1022"/>
      <c r="AB54" s="1022"/>
      <c r="AC54" s="1022"/>
      <c r="AD54" s="1022"/>
      <c r="AE54" s="1034"/>
      <c r="AF54" s="1035"/>
      <c r="AG54" s="1036"/>
      <c r="AH54" s="1036"/>
      <c r="AI54" s="1036"/>
      <c r="AJ54" s="1037"/>
      <c r="AK54" s="1021"/>
      <c r="AL54" s="1022"/>
      <c r="AM54" s="1022"/>
      <c r="AN54" s="1022"/>
      <c r="AO54" s="1022"/>
      <c r="AP54" s="1022"/>
      <c r="AQ54" s="1022"/>
      <c r="AR54" s="1022"/>
      <c r="AS54" s="1022"/>
      <c r="AT54" s="1022"/>
      <c r="AU54" s="1022"/>
      <c r="AV54" s="1022"/>
      <c r="AW54" s="1022"/>
      <c r="AX54" s="1022"/>
      <c r="AY54" s="1022"/>
      <c r="AZ54" s="1026"/>
      <c r="BA54" s="1026"/>
      <c r="BB54" s="1026"/>
      <c r="BC54" s="1026"/>
      <c r="BD54" s="1026"/>
      <c r="BE54" s="968"/>
      <c r="BF54" s="968"/>
      <c r="BG54" s="968"/>
      <c r="BH54" s="968"/>
      <c r="BI54" s="969"/>
      <c r="BJ54" s="228"/>
      <c r="BK54" s="228"/>
      <c r="BL54" s="228"/>
      <c r="BM54" s="228"/>
      <c r="BN54" s="228"/>
      <c r="BO54" s="237"/>
      <c r="BP54" s="237"/>
      <c r="BQ54" s="234">
        <v>48</v>
      </c>
      <c r="BR54" s="235"/>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2"/>
      <c r="S55" s="1022"/>
      <c r="T55" s="1022"/>
      <c r="U55" s="1022"/>
      <c r="V55" s="1022"/>
      <c r="W55" s="1022"/>
      <c r="X55" s="1022"/>
      <c r="Y55" s="1022"/>
      <c r="Z55" s="1022"/>
      <c r="AA55" s="1022"/>
      <c r="AB55" s="1022"/>
      <c r="AC55" s="1022"/>
      <c r="AD55" s="1022"/>
      <c r="AE55" s="1034"/>
      <c r="AF55" s="1035"/>
      <c r="AG55" s="1036"/>
      <c r="AH55" s="1036"/>
      <c r="AI55" s="1036"/>
      <c r="AJ55" s="1037"/>
      <c r="AK55" s="1021"/>
      <c r="AL55" s="1022"/>
      <c r="AM55" s="1022"/>
      <c r="AN55" s="1022"/>
      <c r="AO55" s="1022"/>
      <c r="AP55" s="1022"/>
      <c r="AQ55" s="1022"/>
      <c r="AR55" s="1022"/>
      <c r="AS55" s="1022"/>
      <c r="AT55" s="1022"/>
      <c r="AU55" s="1022"/>
      <c r="AV55" s="1022"/>
      <c r="AW55" s="1022"/>
      <c r="AX55" s="1022"/>
      <c r="AY55" s="1022"/>
      <c r="AZ55" s="1026"/>
      <c r="BA55" s="1026"/>
      <c r="BB55" s="1026"/>
      <c r="BC55" s="1026"/>
      <c r="BD55" s="1026"/>
      <c r="BE55" s="968"/>
      <c r="BF55" s="968"/>
      <c r="BG55" s="968"/>
      <c r="BH55" s="968"/>
      <c r="BI55" s="969"/>
      <c r="BJ55" s="228"/>
      <c r="BK55" s="228"/>
      <c r="BL55" s="228"/>
      <c r="BM55" s="228"/>
      <c r="BN55" s="228"/>
      <c r="BO55" s="237"/>
      <c r="BP55" s="237"/>
      <c r="BQ55" s="234">
        <v>49</v>
      </c>
      <c r="BR55" s="235"/>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2"/>
      <c r="S56" s="1022"/>
      <c r="T56" s="1022"/>
      <c r="U56" s="1022"/>
      <c r="V56" s="1022"/>
      <c r="W56" s="1022"/>
      <c r="X56" s="1022"/>
      <c r="Y56" s="1022"/>
      <c r="Z56" s="1022"/>
      <c r="AA56" s="1022"/>
      <c r="AB56" s="1022"/>
      <c r="AC56" s="1022"/>
      <c r="AD56" s="1022"/>
      <c r="AE56" s="1034"/>
      <c r="AF56" s="1035"/>
      <c r="AG56" s="1036"/>
      <c r="AH56" s="1036"/>
      <c r="AI56" s="1036"/>
      <c r="AJ56" s="1037"/>
      <c r="AK56" s="1021"/>
      <c r="AL56" s="1022"/>
      <c r="AM56" s="1022"/>
      <c r="AN56" s="1022"/>
      <c r="AO56" s="1022"/>
      <c r="AP56" s="1022"/>
      <c r="AQ56" s="1022"/>
      <c r="AR56" s="1022"/>
      <c r="AS56" s="1022"/>
      <c r="AT56" s="1022"/>
      <c r="AU56" s="1022"/>
      <c r="AV56" s="1022"/>
      <c r="AW56" s="1022"/>
      <c r="AX56" s="1022"/>
      <c r="AY56" s="1022"/>
      <c r="AZ56" s="1026"/>
      <c r="BA56" s="1026"/>
      <c r="BB56" s="1026"/>
      <c r="BC56" s="1026"/>
      <c r="BD56" s="1026"/>
      <c r="BE56" s="968"/>
      <c r="BF56" s="968"/>
      <c r="BG56" s="968"/>
      <c r="BH56" s="968"/>
      <c r="BI56" s="969"/>
      <c r="BJ56" s="228"/>
      <c r="BK56" s="228"/>
      <c r="BL56" s="228"/>
      <c r="BM56" s="228"/>
      <c r="BN56" s="228"/>
      <c r="BO56" s="237"/>
      <c r="BP56" s="237"/>
      <c r="BQ56" s="234">
        <v>50</v>
      </c>
      <c r="BR56" s="235"/>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2"/>
      <c r="S57" s="1022"/>
      <c r="T57" s="1022"/>
      <c r="U57" s="1022"/>
      <c r="V57" s="1022"/>
      <c r="W57" s="1022"/>
      <c r="X57" s="1022"/>
      <c r="Y57" s="1022"/>
      <c r="Z57" s="1022"/>
      <c r="AA57" s="1022"/>
      <c r="AB57" s="1022"/>
      <c r="AC57" s="1022"/>
      <c r="AD57" s="1022"/>
      <c r="AE57" s="1034"/>
      <c r="AF57" s="1035"/>
      <c r="AG57" s="1036"/>
      <c r="AH57" s="1036"/>
      <c r="AI57" s="1036"/>
      <c r="AJ57" s="1037"/>
      <c r="AK57" s="1021"/>
      <c r="AL57" s="1022"/>
      <c r="AM57" s="1022"/>
      <c r="AN57" s="1022"/>
      <c r="AO57" s="1022"/>
      <c r="AP57" s="1022"/>
      <c r="AQ57" s="1022"/>
      <c r="AR57" s="1022"/>
      <c r="AS57" s="1022"/>
      <c r="AT57" s="1022"/>
      <c r="AU57" s="1022"/>
      <c r="AV57" s="1022"/>
      <c r="AW57" s="1022"/>
      <c r="AX57" s="1022"/>
      <c r="AY57" s="1022"/>
      <c r="AZ57" s="1026"/>
      <c r="BA57" s="1026"/>
      <c r="BB57" s="1026"/>
      <c r="BC57" s="1026"/>
      <c r="BD57" s="1026"/>
      <c r="BE57" s="968"/>
      <c r="BF57" s="968"/>
      <c r="BG57" s="968"/>
      <c r="BH57" s="968"/>
      <c r="BI57" s="969"/>
      <c r="BJ57" s="228"/>
      <c r="BK57" s="228"/>
      <c r="BL57" s="228"/>
      <c r="BM57" s="228"/>
      <c r="BN57" s="228"/>
      <c r="BO57" s="237"/>
      <c r="BP57" s="237"/>
      <c r="BQ57" s="234">
        <v>51</v>
      </c>
      <c r="BR57" s="235"/>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2"/>
      <c r="S58" s="1022"/>
      <c r="T58" s="1022"/>
      <c r="U58" s="1022"/>
      <c r="V58" s="1022"/>
      <c r="W58" s="1022"/>
      <c r="X58" s="1022"/>
      <c r="Y58" s="1022"/>
      <c r="Z58" s="1022"/>
      <c r="AA58" s="1022"/>
      <c r="AB58" s="1022"/>
      <c r="AC58" s="1022"/>
      <c r="AD58" s="1022"/>
      <c r="AE58" s="1034"/>
      <c r="AF58" s="1035"/>
      <c r="AG58" s="1036"/>
      <c r="AH58" s="1036"/>
      <c r="AI58" s="1036"/>
      <c r="AJ58" s="1037"/>
      <c r="AK58" s="1021"/>
      <c r="AL58" s="1022"/>
      <c r="AM58" s="1022"/>
      <c r="AN58" s="1022"/>
      <c r="AO58" s="1022"/>
      <c r="AP58" s="1022"/>
      <c r="AQ58" s="1022"/>
      <c r="AR58" s="1022"/>
      <c r="AS58" s="1022"/>
      <c r="AT58" s="1022"/>
      <c r="AU58" s="1022"/>
      <c r="AV58" s="1022"/>
      <c r="AW58" s="1022"/>
      <c r="AX58" s="1022"/>
      <c r="AY58" s="1022"/>
      <c r="AZ58" s="1026"/>
      <c r="BA58" s="1026"/>
      <c r="BB58" s="1026"/>
      <c r="BC58" s="1026"/>
      <c r="BD58" s="1026"/>
      <c r="BE58" s="968"/>
      <c r="BF58" s="968"/>
      <c r="BG58" s="968"/>
      <c r="BH58" s="968"/>
      <c r="BI58" s="969"/>
      <c r="BJ58" s="228"/>
      <c r="BK58" s="228"/>
      <c r="BL58" s="228"/>
      <c r="BM58" s="228"/>
      <c r="BN58" s="228"/>
      <c r="BO58" s="237"/>
      <c r="BP58" s="237"/>
      <c r="BQ58" s="234">
        <v>52</v>
      </c>
      <c r="BR58" s="235"/>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2"/>
      <c r="S59" s="1022"/>
      <c r="T59" s="1022"/>
      <c r="U59" s="1022"/>
      <c r="V59" s="1022"/>
      <c r="W59" s="1022"/>
      <c r="X59" s="1022"/>
      <c r="Y59" s="1022"/>
      <c r="Z59" s="1022"/>
      <c r="AA59" s="1022"/>
      <c r="AB59" s="1022"/>
      <c r="AC59" s="1022"/>
      <c r="AD59" s="1022"/>
      <c r="AE59" s="1034"/>
      <c r="AF59" s="1035"/>
      <c r="AG59" s="1036"/>
      <c r="AH59" s="1036"/>
      <c r="AI59" s="1036"/>
      <c r="AJ59" s="1037"/>
      <c r="AK59" s="1021"/>
      <c r="AL59" s="1022"/>
      <c r="AM59" s="1022"/>
      <c r="AN59" s="1022"/>
      <c r="AO59" s="1022"/>
      <c r="AP59" s="1022"/>
      <c r="AQ59" s="1022"/>
      <c r="AR59" s="1022"/>
      <c r="AS59" s="1022"/>
      <c r="AT59" s="1022"/>
      <c r="AU59" s="1022"/>
      <c r="AV59" s="1022"/>
      <c r="AW59" s="1022"/>
      <c r="AX59" s="1022"/>
      <c r="AY59" s="1022"/>
      <c r="AZ59" s="1026"/>
      <c r="BA59" s="1026"/>
      <c r="BB59" s="1026"/>
      <c r="BC59" s="1026"/>
      <c r="BD59" s="1026"/>
      <c r="BE59" s="968"/>
      <c r="BF59" s="968"/>
      <c r="BG59" s="968"/>
      <c r="BH59" s="968"/>
      <c r="BI59" s="969"/>
      <c r="BJ59" s="228"/>
      <c r="BK59" s="228"/>
      <c r="BL59" s="228"/>
      <c r="BM59" s="228"/>
      <c r="BN59" s="228"/>
      <c r="BO59" s="237"/>
      <c r="BP59" s="237"/>
      <c r="BQ59" s="234">
        <v>53</v>
      </c>
      <c r="BR59" s="235"/>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2"/>
      <c r="S60" s="1022"/>
      <c r="T60" s="1022"/>
      <c r="U60" s="1022"/>
      <c r="V60" s="1022"/>
      <c r="W60" s="1022"/>
      <c r="X60" s="1022"/>
      <c r="Y60" s="1022"/>
      <c r="Z60" s="1022"/>
      <c r="AA60" s="1022"/>
      <c r="AB60" s="1022"/>
      <c r="AC60" s="1022"/>
      <c r="AD60" s="1022"/>
      <c r="AE60" s="1034"/>
      <c r="AF60" s="1035"/>
      <c r="AG60" s="1036"/>
      <c r="AH60" s="1036"/>
      <c r="AI60" s="1036"/>
      <c r="AJ60" s="1037"/>
      <c r="AK60" s="1021"/>
      <c r="AL60" s="1022"/>
      <c r="AM60" s="1022"/>
      <c r="AN60" s="1022"/>
      <c r="AO60" s="1022"/>
      <c r="AP60" s="1022"/>
      <c r="AQ60" s="1022"/>
      <c r="AR60" s="1022"/>
      <c r="AS60" s="1022"/>
      <c r="AT60" s="1022"/>
      <c r="AU60" s="1022"/>
      <c r="AV60" s="1022"/>
      <c r="AW60" s="1022"/>
      <c r="AX60" s="1022"/>
      <c r="AY60" s="1022"/>
      <c r="AZ60" s="1026"/>
      <c r="BA60" s="1026"/>
      <c r="BB60" s="1026"/>
      <c r="BC60" s="1026"/>
      <c r="BD60" s="1026"/>
      <c r="BE60" s="968"/>
      <c r="BF60" s="968"/>
      <c r="BG60" s="968"/>
      <c r="BH60" s="968"/>
      <c r="BI60" s="969"/>
      <c r="BJ60" s="228"/>
      <c r="BK60" s="228"/>
      <c r="BL60" s="228"/>
      <c r="BM60" s="228"/>
      <c r="BN60" s="228"/>
      <c r="BO60" s="237"/>
      <c r="BP60" s="237"/>
      <c r="BQ60" s="234">
        <v>54</v>
      </c>
      <c r="BR60" s="235"/>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2"/>
      <c r="S61" s="1022"/>
      <c r="T61" s="1022"/>
      <c r="U61" s="1022"/>
      <c r="V61" s="1022"/>
      <c r="W61" s="1022"/>
      <c r="X61" s="1022"/>
      <c r="Y61" s="1022"/>
      <c r="Z61" s="1022"/>
      <c r="AA61" s="1022"/>
      <c r="AB61" s="1022"/>
      <c r="AC61" s="1022"/>
      <c r="AD61" s="1022"/>
      <c r="AE61" s="1034"/>
      <c r="AF61" s="1035"/>
      <c r="AG61" s="1036"/>
      <c r="AH61" s="1036"/>
      <c r="AI61" s="1036"/>
      <c r="AJ61" s="1037"/>
      <c r="AK61" s="1021"/>
      <c r="AL61" s="1022"/>
      <c r="AM61" s="1022"/>
      <c r="AN61" s="1022"/>
      <c r="AO61" s="1022"/>
      <c r="AP61" s="1022"/>
      <c r="AQ61" s="1022"/>
      <c r="AR61" s="1022"/>
      <c r="AS61" s="1022"/>
      <c r="AT61" s="1022"/>
      <c r="AU61" s="1022"/>
      <c r="AV61" s="1022"/>
      <c r="AW61" s="1022"/>
      <c r="AX61" s="1022"/>
      <c r="AY61" s="1022"/>
      <c r="AZ61" s="1026"/>
      <c r="BA61" s="1026"/>
      <c r="BB61" s="1026"/>
      <c r="BC61" s="1026"/>
      <c r="BD61" s="1026"/>
      <c r="BE61" s="968"/>
      <c r="BF61" s="968"/>
      <c r="BG61" s="968"/>
      <c r="BH61" s="968"/>
      <c r="BI61" s="969"/>
      <c r="BJ61" s="228"/>
      <c r="BK61" s="228"/>
      <c r="BL61" s="228"/>
      <c r="BM61" s="228"/>
      <c r="BN61" s="228"/>
      <c r="BO61" s="237"/>
      <c r="BP61" s="237"/>
      <c r="BQ61" s="234">
        <v>55</v>
      </c>
      <c r="BR61" s="235"/>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2"/>
      <c r="S62" s="1022"/>
      <c r="T62" s="1022"/>
      <c r="U62" s="1022"/>
      <c r="V62" s="1022"/>
      <c r="W62" s="1022"/>
      <c r="X62" s="1022"/>
      <c r="Y62" s="1022"/>
      <c r="Z62" s="1022"/>
      <c r="AA62" s="1022"/>
      <c r="AB62" s="1022"/>
      <c r="AC62" s="1022"/>
      <c r="AD62" s="1022"/>
      <c r="AE62" s="1034"/>
      <c r="AF62" s="1035"/>
      <c r="AG62" s="1036"/>
      <c r="AH62" s="1036"/>
      <c r="AI62" s="1036"/>
      <c r="AJ62" s="1037"/>
      <c r="AK62" s="1021"/>
      <c r="AL62" s="1022"/>
      <c r="AM62" s="1022"/>
      <c r="AN62" s="1022"/>
      <c r="AO62" s="1022"/>
      <c r="AP62" s="1023"/>
      <c r="AQ62" s="1024"/>
      <c r="AR62" s="1024"/>
      <c r="AS62" s="1024"/>
      <c r="AT62" s="1025"/>
      <c r="AU62" s="1023"/>
      <c r="AV62" s="1024"/>
      <c r="AW62" s="1024"/>
      <c r="AX62" s="1024"/>
      <c r="AY62" s="1025"/>
      <c r="AZ62" s="1026"/>
      <c r="BA62" s="1026"/>
      <c r="BB62" s="1026"/>
      <c r="BC62" s="1026"/>
      <c r="BD62" s="1026"/>
      <c r="BE62" s="968"/>
      <c r="BF62" s="968"/>
      <c r="BG62" s="968"/>
      <c r="BH62" s="968"/>
      <c r="BI62" s="969"/>
      <c r="BJ62" s="1027" t="s">
        <v>408</v>
      </c>
      <c r="BK62" s="1028"/>
      <c r="BL62" s="1028"/>
      <c r="BM62" s="1028"/>
      <c r="BN62" s="1029"/>
      <c r="BO62" s="237"/>
      <c r="BP62" s="237"/>
      <c r="BQ62" s="234">
        <v>56</v>
      </c>
      <c r="BR62" s="235"/>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6"/>
    </row>
    <row r="63" spans="1:131" ht="26.25" customHeight="1" thickBot="1" x14ac:dyDescent="0.2">
      <c r="A63" s="236" t="s">
        <v>391</v>
      </c>
      <c r="B63" s="933" t="s">
        <v>409</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7"/>
      <c r="AF63" s="1018">
        <v>23</v>
      </c>
      <c r="AG63" s="955"/>
      <c r="AH63" s="955"/>
      <c r="AI63" s="955"/>
      <c r="AJ63" s="1019"/>
      <c r="AK63" s="1020"/>
      <c r="AL63" s="959"/>
      <c r="AM63" s="959"/>
      <c r="AN63" s="959"/>
      <c r="AO63" s="959"/>
      <c r="AP63" s="955">
        <v>344</v>
      </c>
      <c r="AQ63" s="955"/>
      <c r="AR63" s="955"/>
      <c r="AS63" s="955"/>
      <c r="AT63" s="955"/>
      <c r="AU63" s="955">
        <v>344</v>
      </c>
      <c r="AV63" s="955"/>
      <c r="AW63" s="955"/>
      <c r="AX63" s="955"/>
      <c r="AY63" s="955"/>
      <c r="AZ63" s="1014"/>
      <c r="BA63" s="1014"/>
      <c r="BB63" s="1014"/>
      <c r="BC63" s="1014"/>
      <c r="BD63" s="1014"/>
      <c r="BE63" s="956"/>
      <c r="BF63" s="956"/>
      <c r="BG63" s="956"/>
      <c r="BH63" s="956"/>
      <c r="BI63" s="957"/>
      <c r="BJ63" s="1015" t="s">
        <v>410</v>
      </c>
      <c r="BK63" s="949"/>
      <c r="BL63" s="949"/>
      <c r="BM63" s="949"/>
      <c r="BN63" s="1016"/>
      <c r="BO63" s="237"/>
      <c r="BP63" s="237"/>
      <c r="BQ63" s="234">
        <v>57</v>
      </c>
      <c r="BR63" s="235"/>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6"/>
    </row>
    <row r="66" spans="1:131" ht="26.25" customHeight="1" x14ac:dyDescent="0.15">
      <c r="A66" s="992" t="s">
        <v>412</v>
      </c>
      <c r="B66" s="993"/>
      <c r="C66" s="993"/>
      <c r="D66" s="993"/>
      <c r="E66" s="993"/>
      <c r="F66" s="993"/>
      <c r="G66" s="993"/>
      <c r="H66" s="993"/>
      <c r="I66" s="993"/>
      <c r="J66" s="993"/>
      <c r="K66" s="993"/>
      <c r="L66" s="993"/>
      <c r="M66" s="993"/>
      <c r="N66" s="993"/>
      <c r="O66" s="993"/>
      <c r="P66" s="994"/>
      <c r="Q66" s="998" t="s">
        <v>413</v>
      </c>
      <c r="R66" s="999"/>
      <c r="S66" s="999"/>
      <c r="T66" s="999"/>
      <c r="U66" s="1000"/>
      <c r="V66" s="998" t="s">
        <v>414</v>
      </c>
      <c r="W66" s="999"/>
      <c r="X66" s="999"/>
      <c r="Y66" s="999"/>
      <c r="Z66" s="1000"/>
      <c r="AA66" s="998" t="s">
        <v>415</v>
      </c>
      <c r="AB66" s="999"/>
      <c r="AC66" s="999"/>
      <c r="AD66" s="999"/>
      <c r="AE66" s="1000"/>
      <c r="AF66" s="1004" t="s">
        <v>416</v>
      </c>
      <c r="AG66" s="1005"/>
      <c r="AH66" s="1005"/>
      <c r="AI66" s="1005"/>
      <c r="AJ66" s="1006"/>
      <c r="AK66" s="998" t="s">
        <v>417</v>
      </c>
      <c r="AL66" s="993"/>
      <c r="AM66" s="993"/>
      <c r="AN66" s="993"/>
      <c r="AO66" s="994"/>
      <c r="AP66" s="998" t="s">
        <v>418</v>
      </c>
      <c r="AQ66" s="999"/>
      <c r="AR66" s="999"/>
      <c r="AS66" s="999"/>
      <c r="AT66" s="1000"/>
      <c r="AU66" s="998" t="s">
        <v>419</v>
      </c>
      <c r="AV66" s="999"/>
      <c r="AW66" s="999"/>
      <c r="AX66" s="999"/>
      <c r="AY66" s="1000"/>
      <c r="AZ66" s="998" t="s">
        <v>379</v>
      </c>
      <c r="BA66" s="999"/>
      <c r="BB66" s="999"/>
      <c r="BC66" s="999"/>
      <c r="BD66" s="1012"/>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2" t="s">
        <v>577</v>
      </c>
      <c r="C68" s="983"/>
      <c r="D68" s="983"/>
      <c r="E68" s="983"/>
      <c r="F68" s="983"/>
      <c r="G68" s="983"/>
      <c r="H68" s="983"/>
      <c r="I68" s="983"/>
      <c r="J68" s="983"/>
      <c r="K68" s="983"/>
      <c r="L68" s="983"/>
      <c r="M68" s="983"/>
      <c r="N68" s="983"/>
      <c r="O68" s="983"/>
      <c r="P68" s="984"/>
      <c r="Q68" s="985">
        <v>105</v>
      </c>
      <c r="R68" s="979"/>
      <c r="S68" s="979"/>
      <c r="T68" s="979"/>
      <c r="U68" s="979"/>
      <c r="V68" s="979">
        <v>104</v>
      </c>
      <c r="W68" s="979"/>
      <c r="X68" s="979"/>
      <c r="Y68" s="979"/>
      <c r="Z68" s="979"/>
      <c r="AA68" s="979">
        <v>1</v>
      </c>
      <c r="AB68" s="979"/>
      <c r="AC68" s="979"/>
      <c r="AD68" s="979"/>
      <c r="AE68" s="979"/>
      <c r="AF68" s="979" t="s">
        <v>576</v>
      </c>
      <c r="AG68" s="979"/>
      <c r="AH68" s="979"/>
      <c r="AI68" s="979"/>
      <c r="AJ68" s="979"/>
      <c r="AK68" s="979" t="s">
        <v>576</v>
      </c>
      <c r="AL68" s="979"/>
      <c r="AM68" s="979"/>
      <c r="AN68" s="979"/>
      <c r="AO68" s="979"/>
      <c r="AP68" s="979" t="s">
        <v>576</v>
      </c>
      <c r="AQ68" s="979"/>
      <c r="AR68" s="979"/>
      <c r="AS68" s="979"/>
      <c r="AT68" s="979"/>
      <c r="AU68" s="979" t="s">
        <v>576</v>
      </c>
      <c r="AV68" s="979"/>
      <c r="AW68" s="979"/>
      <c r="AX68" s="979"/>
      <c r="AY68" s="979"/>
      <c r="AZ68" s="980"/>
      <c r="BA68" s="980"/>
      <c r="BB68" s="980"/>
      <c r="BC68" s="980"/>
      <c r="BD68" s="981"/>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578</v>
      </c>
      <c r="C69" s="971"/>
      <c r="D69" s="971"/>
      <c r="E69" s="971"/>
      <c r="F69" s="971"/>
      <c r="G69" s="971"/>
      <c r="H69" s="971"/>
      <c r="I69" s="971"/>
      <c r="J69" s="971"/>
      <c r="K69" s="971"/>
      <c r="L69" s="971"/>
      <c r="M69" s="971"/>
      <c r="N69" s="971"/>
      <c r="O69" s="971"/>
      <c r="P69" s="972"/>
      <c r="Q69" s="973">
        <v>400</v>
      </c>
      <c r="R69" s="967"/>
      <c r="S69" s="967"/>
      <c r="T69" s="967"/>
      <c r="U69" s="967"/>
      <c r="V69" s="967">
        <v>378</v>
      </c>
      <c r="W69" s="967"/>
      <c r="X69" s="967"/>
      <c r="Y69" s="967"/>
      <c r="Z69" s="967"/>
      <c r="AA69" s="967">
        <v>22</v>
      </c>
      <c r="AB69" s="967"/>
      <c r="AC69" s="967"/>
      <c r="AD69" s="967"/>
      <c r="AE69" s="967"/>
      <c r="AF69" s="967">
        <v>697</v>
      </c>
      <c r="AG69" s="967"/>
      <c r="AH69" s="967"/>
      <c r="AI69" s="967"/>
      <c r="AJ69" s="967"/>
      <c r="AK69" s="967" t="s">
        <v>576</v>
      </c>
      <c r="AL69" s="967"/>
      <c r="AM69" s="967"/>
      <c r="AN69" s="967"/>
      <c r="AO69" s="967"/>
      <c r="AP69" s="967">
        <v>748</v>
      </c>
      <c r="AQ69" s="967"/>
      <c r="AR69" s="967"/>
      <c r="AS69" s="967"/>
      <c r="AT69" s="967"/>
      <c r="AU69" s="967" t="s">
        <v>576</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579</v>
      </c>
      <c r="C70" s="971"/>
      <c r="D70" s="971"/>
      <c r="E70" s="971"/>
      <c r="F70" s="971"/>
      <c r="G70" s="971"/>
      <c r="H70" s="971"/>
      <c r="I70" s="971"/>
      <c r="J70" s="971"/>
      <c r="K70" s="971"/>
      <c r="L70" s="971"/>
      <c r="M70" s="971"/>
      <c r="N70" s="971"/>
      <c r="O70" s="971"/>
      <c r="P70" s="972"/>
      <c r="Q70" s="973">
        <v>20</v>
      </c>
      <c r="R70" s="967"/>
      <c r="S70" s="967"/>
      <c r="T70" s="967"/>
      <c r="U70" s="967"/>
      <c r="V70" s="967">
        <v>18</v>
      </c>
      <c r="W70" s="967"/>
      <c r="X70" s="967"/>
      <c r="Y70" s="967"/>
      <c r="Z70" s="967"/>
      <c r="AA70" s="967">
        <v>2</v>
      </c>
      <c r="AB70" s="967"/>
      <c r="AC70" s="967"/>
      <c r="AD70" s="967"/>
      <c r="AE70" s="967"/>
      <c r="AF70" s="967">
        <v>2</v>
      </c>
      <c r="AG70" s="967"/>
      <c r="AH70" s="967"/>
      <c r="AI70" s="967"/>
      <c r="AJ70" s="967"/>
      <c r="AK70" s="967" t="s">
        <v>576</v>
      </c>
      <c r="AL70" s="967"/>
      <c r="AM70" s="967"/>
      <c r="AN70" s="967"/>
      <c r="AO70" s="967"/>
      <c r="AP70" s="967" t="s">
        <v>576</v>
      </c>
      <c r="AQ70" s="967"/>
      <c r="AR70" s="967"/>
      <c r="AS70" s="967"/>
      <c r="AT70" s="967"/>
      <c r="AU70" s="967" t="s">
        <v>576</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t="s">
        <v>580</v>
      </c>
      <c r="C71" s="971"/>
      <c r="D71" s="971"/>
      <c r="E71" s="971"/>
      <c r="F71" s="971"/>
      <c r="G71" s="971"/>
      <c r="H71" s="971"/>
      <c r="I71" s="971"/>
      <c r="J71" s="971"/>
      <c r="K71" s="971"/>
      <c r="L71" s="971"/>
      <c r="M71" s="971"/>
      <c r="N71" s="971"/>
      <c r="O71" s="971"/>
      <c r="P71" s="972"/>
      <c r="Q71" s="973">
        <v>337</v>
      </c>
      <c r="R71" s="967"/>
      <c r="S71" s="967"/>
      <c r="T71" s="967"/>
      <c r="U71" s="967"/>
      <c r="V71" s="967">
        <v>337</v>
      </c>
      <c r="W71" s="967"/>
      <c r="X71" s="967"/>
      <c r="Y71" s="967"/>
      <c r="Z71" s="967"/>
      <c r="AA71" s="967" t="s">
        <v>576</v>
      </c>
      <c r="AB71" s="967"/>
      <c r="AC71" s="967"/>
      <c r="AD71" s="967"/>
      <c r="AE71" s="967"/>
      <c r="AF71" s="967" t="s">
        <v>576</v>
      </c>
      <c r="AG71" s="967"/>
      <c r="AH71" s="967"/>
      <c r="AI71" s="967"/>
      <c r="AJ71" s="967"/>
      <c r="AK71" s="967" t="s">
        <v>576</v>
      </c>
      <c r="AL71" s="967"/>
      <c r="AM71" s="967"/>
      <c r="AN71" s="967"/>
      <c r="AO71" s="967"/>
      <c r="AP71" s="967" t="s">
        <v>576</v>
      </c>
      <c r="AQ71" s="967"/>
      <c r="AR71" s="967"/>
      <c r="AS71" s="967"/>
      <c r="AT71" s="967"/>
      <c r="AU71" s="967" t="s">
        <v>576</v>
      </c>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t="s">
        <v>581</v>
      </c>
      <c r="C72" s="971"/>
      <c r="D72" s="971"/>
      <c r="E72" s="971"/>
      <c r="F72" s="971"/>
      <c r="G72" s="971"/>
      <c r="H72" s="971"/>
      <c r="I72" s="971"/>
      <c r="J72" s="971"/>
      <c r="K72" s="971"/>
      <c r="L72" s="971"/>
      <c r="M72" s="971"/>
      <c r="N72" s="971"/>
      <c r="O72" s="971"/>
      <c r="P72" s="972"/>
      <c r="Q72" s="973">
        <v>897</v>
      </c>
      <c r="R72" s="967"/>
      <c r="S72" s="967"/>
      <c r="T72" s="967"/>
      <c r="U72" s="967"/>
      <c r="V72" s="967">
        <v>889</v>
      </c>
      <c r="W72" s="967"/>
      <c r="X72" s="967"/>
      <c r="Y72" s="967"/>
      <c r="Z72" s="967"/>
      <c r="AA72" s="967">
        <v>8</v>
      </c>
      <c r="AB72" s="967"/>
      <c r="AC72" s="967"/>
      <c r="AD72" s="967"/>
      <c r="AE72" s="967"/>
      <c r="AF72" s="967">
        <v>8</v>
      </c>
      <c r="AG72" s="967"/>
      <c r="AH72" s="967"/>
      <c r="AI72" s="967"/>
      <c r="AJ72" s="967"/>
      <c r="AK72" s="967" t="s">
        <v>576</v>
      </c>
      <c r="AL72" s="967"/>
      <c r="AM72" s="967"/>
      <c r="AN72" s="967"/>
      <c r="AO72" s="967"/>
      <c r="AP72" s="967">
        <v>449</v>
      </c>
      <c r="AQ72" s="967"/>
      <c r="AR72" s="967"/>
      <c r="AS72" s="967"/>
      <c r="AT72" s="967"/>
      <c r="AU72" s="967" t="s">
        <v>576</v>
      </c>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t="s">
        <v>582</v>
      </c>
      <c r="C73" s="971"/>
      <c r="D73" s="971"/>
      <c r="E73" s="971"/>
      <c r="F73" s="971"/>
      <c r="G73" s="971"/>
      <c r="H73" s="971"/>
      <c r="I73" s="971"/>
      <c r="J73" s="971"/>
      <c r="K73" s="971"/>
      <c r="L73" s="971"/>
      <c r="M73" s="971"/>
      <c r="N73" s="971"/>
      <c r="O73" s="971"/>
      <c r="P73" s="972"/>
      <c r="Q73" s="973">
        <v>65</v>
      </c>
      <c r="R73" s="967"/>
      <c r="S73" s="967"/>
      <c r="T73" s="967"/>
      <c r="U73" s="967"/>
      <c r="V73" s="967">
        <v>25</v>
      </c>
      <c r="W73" s="967"/>
      <c r="X73" s="967"/>
      <c r="Y73" s="967"/>
      <c r="Z73" s="967"/>
      <c r="AA73" s="967">
        <v>40</v>
      </c>
      <c r="AB73" s="967"/>
      <c r="AC73" s="967"/>
      <c r="AD73" s="967"/>
      <c r="AE73" s="967"/>
      <c r="AF73" s="967">
        <v>40</v>
      </c>
      <c r="AG73" s="967"/>
      <c r="AH73" s="967"/>
      <c r="AI73" s="967"/>
      <c r="AJ73" s="967"/>
      <c r="AK73" s="978">
        <v>4</v>
      </c>
      <c r="AL73" s="967"/>
      <c r="AM73" s="967"/>
      <c r="AN73" s="967"/>
      <c r="AO73" s="967"/>
      <c r="AP73" s="967" t="s">
        <v>576</v>
      </c>
      <c r="AQ73" s="967"/>
      <c r="AR73" s="967"/>
      <c r="AS73" s="967"/>
      <c r="AT73" s="967"/>
      <c r="AU73" s="967" t="s">
        <v>576</v>
      </c>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t="s">
        <v>583</v>
      </c>
      <c r="C74" s="971"/>
      <c r="D74" s="971"/>
      <c r="E74" s="971"/>
      <c r="F74" s="971"/>
      <c r="G74" s="971"/>
      <c r="H74" s="971"/>
      <c r="I74" s="971"/>
      <c r="J74" s="971"/>
      <c r="K74" s="971"/>
      <c r="L74" s="971"/>
      <c r="M74" s="971"/>
      <c r="N74" s="971"/>
      <c r="O74" s="971"/>
      <c r="P74" s="972"/>
      <c r="Q74" s="973">
        <v>826</v>
      </c>
      <c r="R74" s="967"/>
      <c r="S74" s="967"/>
      <c r="T74" s="967"/>
      <c r="U74" s="967"/>
      <c r="V74" s="967">
        <v>826</v>
      </c>
      <c r="W74" s="967"/>
      <c r="X74" s="967"/>
      <c r="Y74" s="967"/>
      <c r="Z74" s="967"/>
      <c r="AA74" s="967" t="s">
        <v>576</v>
      </c>
      <c r="AB74" s="967"/>
      <c r="AC74" s="967"/>
      <c r="AD74" s="967"/>
      <c r="AE74" s="967"/>
      <c r="AF74" s="967" t="s">
        <v>576</v>
      </c>
      <c r="AG74" s="967"/>
      <c r="AH74" s="967"/>
      <c r="AI74" s="967"/>
      <c r="AJ74" s="967"/>
      <c r="AK74" s="967" t="s">
        <v>576</v>
      </c>
      <c r="AL74" s="967"/>
      <c r="AM74" s="967"/>
      <c r="AN74" s="967"/>
      <c r="AO74" s="967"/>
      <c r="AP74" s="967">
        <v>588</v>
      </c>
      <c r="AQ74" s="967"/>
      <c r="AR74" s="967"/>
      <c r="AS74" s="967"/>
      <c r="AT74" s="967"/>
      <c r="AU74" s="967" t="s">
        <v>576</v>
      </c>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t="s">
        <v>584</v>
      </c>
      <c r="C75" s="971"/>
      <c r="D75" s="971"/>
      <c r="E75" s="971"/>
      <c r="F75" s="971"/>
      <c r="G75" s="971"/>
      <c r="H75" s="971"/>
      <c r="I75" s="971"/>
      <c r="J75" s="971"/>
      <c r="K75" s="971"/>
      <c r="L75" s="971"/>
      <c r="M75" s="971"/>
      <c r="N75" s="971"/>
      <c r="O75" s="971"/>
      <c r="P75" s="972"/>
      <c r="Q75" s="974">
        <v>577</v>
      </c>
      <c r="R75" s="975"/>
      <c r="S75" s="975"/>
      <c r="T75" s="975"/>
      <c r="U75" s="976"/>
      <c r="V75" s="977">
        <v>577</v>
      </c>
      <c r="W75" s="975"/>
      <c r="X75" s="975"/>
      <c r="Y75" s="975"/>
      <c r="Z75" s="976"/>
      <c r="AA75" s="967" t="s">
        <v>576</v>
      </c>
      <c r="AB75" s="967"/>
      <c r="AC75" s="967"/>
      <c r="AD75" s="967"/>
      <c r="AE75" s="967"/>
      <c r="AF75" s="967" t="s">
        <v>576</v>
      </c>
      <c r="AG75" s="967"/>
      <c r="AH75" s="967"/>
      <c r="AI75" s="967"/>
      <c r="AJ75" s="967"/>
      <c r="AK75" s="967" t="s">
        <v>576</v>
      </c>
      <c r="AL75" s="967"/>
      <c r="AM75" s="967"/>
      <c r="AN75" s="967"/>
      <c r="AO75" s="967"/>
      <c r="AP75" s="967" t="s">
        <v>576</v>
      </c>
      <c r="AQ75" s="967"/>
      <c r="AR75" s="967"/>
      <c r="AS75" s="967"/>
      <c r="AT75" s="967"/>
      <c r="AU75" s="967" t="s">
        <v>576</v>
      </c>
      <c r="AV75" s="967"/>
      <c r="AW75" s="967"/>
      <c r="AX75" s="967"/>
      <c r="AY75" s="967"/>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391</v>
      </c>
      <c r="B88" s="933" t="s">
        <v>420</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747</v>
      </c>
      <c r="AG88" s="955"/>
      <c r="AH88" s="955"/>
      <c r="AI88" s="955"/>
      <c r="AJ88" s="955"/>
      <c r="AK88" s="959"/>
      <c r="AL88" s="959"/>
      <c r="AM88" s="959"/>
      <c r="AN88" s="959"/>
      <c r="AO88" s="959"/>
      <c r="AP88" s="955">
        <v>1785</v>
      </c>
      <c r="AQ88" s="955"/>
      <c r="AR88" s="955"/>
      <c r="AS88" s="955"/>
      <c r="AT88" s="955"/>
      <c r="AU88" s="955" t="s">
        <v>586</v>
      </c>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33" t="s">
        <v>421</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5</v>
      </c>
      <c r="CS102" s="949"/>
      <c r="CT102" s="949"/>
      <c r="CU102" s="949"/>
      <c r="CV102" s="950"/>
      <c r="CW102" s="948" t="s">
        <v>576</v>
      </c>
      <c r="CX102" s="949"/>
      <c r="CY102" s="949"/>
      <c r="CZ102" s="949"/>
      <c r="DA102" s="950"/>
      <c r="DB102" s="948" t="s">
        <v>576</v>
      </c>
      <c r="DC102" s="949"/>
      <c r="DD102" s="949"/>
      <c r="DE102" s="949"/>
      <c r="DF102" s="950"/>
      <c r="DG102" s="948" t="s">
        <v>576</v>
      </c>
      <c r="DH102" s="949"/>
      <c r="DI102" s="949"/>
      <c r="DJ102" s="949"/>
      <c r="DK102" s="950"/>
      <c r="DL102" s="948" t="s">
        <v>576</v>
      </c>
      <c r="DM102" s="949"/>
      <c r="DN102" s="949"/>
      <c r="DO102" s="949"/>
      <c r="DP102" s="950"/>
      <c r="DQ102" s="948" t="s">
        <v>576</v>
      </c>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429</v>
      </c>
      <c r="AB109" s="892"/>
      <c r="AC109" s="892"/>
      <c r="AD109" s="892"/>
      <c r="AE109" s="893"/>
      <c r="AF109" s="894" t="s">
        <v>430</v>
      </c>
      <c r="AG109" s="892"/>
      <c r="AH109" s="892"/>
      <c r="AI109" s="892"/>
      <c r="AJ109" s="893"/>
      <c r="AK109" s="894" t="s">
        <v>309</v>
      </c>
      <c r="AL109" s="892"/>
      <c r="AM109" s="892"/>
      <c r="AN109" s="892"/>
      <c r="AO109" s="893"/>
      <c r="AP109" s="894" t="s">
        <v>431</v>
      </c>
      <c r="AQ109" s="892"/>
      <c r="AR109" s="892"/>
      <c r="AS109" s="892"/>
      <c r="AT109" s="925"/>
      <c r="AU109" s="89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429</v>
      </c>
      <c r="BR109" s="892"/>
      <c r="BS109" s="892"/>
      <c r="BT109" s="892"/>
      <c r="BU109" s="893"/>
      <c r="BV109" s="894" t="s">
        <v>430</v>
      </c>
      <c r="BW109" s="892"/>
      <c r="BX109" s="892"/>
      <c r="BY109" s="892"/>
      <c r="BZ109" s="893"/>
      <c r="CA109" s="894" t="s">
        <v>309</v>
      </c>
      <c r="CB109" s="892"/>
      <c r="CC109" s="892"/>
      <c r="CD109" s="892"/>
      <c r="CE109" s="893"/>
      <c r="CF109" s="932" t="s">
        <v>431</v>
      </c>
      <c r="CG109" s="932"/>
      <c r="CH109" s="932"/>
      <c r="CI109" s="932"/>
      <c r="CJ109" s="932"/>
      <c r="CK109" s="894"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429</v>
      </c>
      <c r="DH109" s="892"/>
      <c r="DI109" s="892"/>
      <c r="DJ109" s="892"/>
      <c r="DK109" s="893"/>
      <c r="DL109" s="894" t="s">
        <v>430</v>
      </c>
      <c r="DM109" s="892"/>
      <c r="DN109" s="892"/>
      <c r="DO109" s="892"/>
      <c r="DP109" s="893"/>
      <c r="DQ109" s="894" t="s">
        <v>309</v>
      </c>
      <c r="DR109" s="892"/>
      <c r="DS109" s="892"/>
      <c r="DT109" s="892"/>
      <c r="DU109" s="893"/>
      <c r="DV109" s="894" t="s">
        <v>431</v>
      </c>
      <c r="DW109" s="892"/>
      <c r="DX109" s="892"/>
      <c r="DY109" s="892"/>
      <c r="DZ109" s="925"/>
    </row>
    <row r="110" spans="1:131" s="226" customFormat="1" ht="26.25" customHeight="1" x14ac:dyDescent="0.15">
      <c r="A110" s="805" t="s">
        <v>433</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4">
        <v>346506</v>
      </c>
      <c r="AB110" s="885"/>
      <c r="AC110" s="885"/>
      <c r="AD110" s="885"/>
      <c r="AE110" s="886"/>
      <c r="AF110" s="887">
        <v>461961</v>
      </c>
      <c r="AG110" s="885"/>
      <c r="AH110" s="885"/>
      <c r="AI110" s="885"/>
      <c r="AJ110" s="886"/>
      <c r="AK110" s="887">
        <v>528784</v>
      </c>
      <c r="AL110" s="885"/>
      <c r="AM110" s="885"/>
      <c r="AN110" s="885"/>
      <c r="AO110" s="886"/>
      <c r="AP110" s="888">
        <v>37.700000000000003</v>
      </c>
      <c r="AQ110" s="889"/>
      <c r="AR110" s="889"/>
      <c r="AS110" s="889"/>
      <c r="AT110" s="890"/>
      <c r="AU110" s="926" t="s">
        <v>74</v>
      </c>
      <c r="AV110" s="927"/>
      <c r="AW110" s="927"/>
      <c r="AX110" s="927"/>
      <c r="AY110" s="927"/>
      <c r="AZ110" s="856" t="s">
        <v>434</v>
      </c>
      <c r="BA110" s="806"/>
      <c r="BB110" s="806"/>
      <c r="BC110" s="806"/>
      <c r="BD110" s="806"/>
      <c r="BE110" s="806"/>
      <c r="BF110" s="806"/>
      <c r="BG110" s="806"/>
      <c r="BH110" s="806"/>
      <c r="BI110" s="806"/>
      <c r="BJ110" s="806"/>
      <c r="BK110" s="806"/>
      <c r="BL110" s="806"/>
      <c r="BM110" s="806"/>
      <c r="BN110" s="806"/>
      <c r="BO110" s="806"/>
      <c r="BP110" s="807"/>
      <c r="BQ110" s="857">
        <v>3985763</v>
      </c>
      <c r="BR110" s="838"/>
      <c r="BS110" s="838"/>
      <c r="BT110" s="838"/>
      <c r="BU110" s="838"/>
      <c r="BV110" s="838">
        <v>3944616</v>
      </c>
      <c r="BW110" s="838"/>
      <c r="BX110" s="838"/>
      <c r="BY110" s="838"/>
      <c r="BZ110" s="838"/>
      <c r="CA110" s="838">
        <v>3693293</v>
      </c>
      <c r="CB110" s="838"/>
      <c r="CC110" s="838"/>
      <c r="CD110" s="838"/>
      <c r="CE110" s="838"/>
      <c r="CF110" s="862">
        <v>263</v>
      </c>
      <c r="CG110" s="863"/>
      <c r="CH110" s="863"/>
      <c r="CI110" s="863"/>
      <c r="CJ110" s="863"/>
      <c r="CK110" s="922" t="s">
        <v>435</v>
      </c>
      <c r="CL110" s="815"/>
      <c r="CM110" s="856" t="s">
        <v>436</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7" t="s">
        <v>437</v>
      </c>
      <c r="DH110" s="838"/>
      <c r="DI110" s="838"/>
      <c r="DJ110" s="838"/>
      <c r="DK110" s="838"/>
      <c r="DL110" s="838" t="s">
        <v>438</v>
      </c>
      <c r="DM110" s="838"/>
      <c r="DN110" s="838"/>
      <c r="DO110" s="838"/>
      <c r="DP110" s="838"/>
      <c r="DQ110" s="838" t="s">
        <v>439</v>
      </c>
      <c r="DR110" s="838"/>
      <c r="DS110" s="838"/>
      <c r="DT110" s="838"/>
      <c r="DU110" s="838"/>
      <c r="DV110" s="839" t="s">
        <v>437</v>
      </c>
      <c r="DW110" s="839"/>
      <c r="DX110" s="839"/>
      <c r="DY110" s="839"/>
      <c r="DZ110" s="840"/>
    </row>
    <row r="111" spans="1:131" s="226" customFormat="1" ht="26.25" customHeight="1" x14ac:dyDescent="0.15">
      <c r="A111" s="770" t="s">
        <v>440</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437</v>
      </c>
      <c r="AB111" s="915"/>
      <c r="AC111" s="915"/>
      <c r="AD111" s="915"/>
      <c r="AE111" s="916"/>
      <c r="AF111" s="917" t="s">
        <v>441</v>
      </c>
      <c r="AG111" s="915"/>
      <c r="AH111" s="915"/>
      <c r="AI111" s="915"/>
      <c r="AJ111" s="916"/>
      <c r="AK111" s="917" t="s">
        <v>442</v>
      </c>
      <c r="AL111" s="915"/>
      <c r="AM111" s="915"/>
      <c r="AN111" s="915"/>
      <c r="AO111" s="916"/>
      <c r="AP111" s="918" t="s">
        <v>441</v>
      </c>
      <c r="AQ111" s="919"/>
      <c r="AR111" s="919"/>
      <c r="AS111" s="919"/>
      <c r="AT111" s="920"/>
      <c r="AU111" s="928"/>
      <c r="AV111" s="929"/>
      <c r="AW111" s="929"/>
      <c r="AX111" s="929"/>
      <c r="AY111" s="929"/>
      <c r="AZ111" s="813" t="s">
        <v>443</v>
      </c>
      <c r="BA111" s="748"/>
      <c r="BB111" s="748"/>
      <c r="BC111" s="748"/>
      <c r="BD111" s="748"/>
      <c r="BE111" s="748"/>
      <c r="BF111" s="748"/>
      <c r="BG111" s="748"/>
      <c r="BH111" s="748"/>
      <c r="BI111" s="748"/>
      <c r="BJ111" s="748"/>
      <c r="BK111" s="748"/>
      <c r="BL111" s="748"/>
      <c r="BM111" s="748"/>
      <c r="BN111" s="748"/>
      <c r="BO111" s="748"/>
      <c r="BP111" s="749"/>
      <c r="BQ111" s="785" t="s">
        <v>437</v>
      </c>
      <c r="BR111" s="786"/>
      <c r="BS111" s="786"/>
      <c r="BT111" s="786"/>
      <c r="BU111" s="786"/>
      <c r="BV111" s="786" t="s">
        <v>128</v>
      </c>
      <c r="BW111" s="786"/>
      <c r="BX111" s="786"/>
      <c r="BY111" s="786"/>
      <c r="BZ111" s="786"/>
      <c r="CA111" s="786" t="s">
        <v>438</v>
      </c>
      <c r="CB111" s="786"/>
      <c r="CC111" s="786"/>
      <c r="CD111" s="786"/>
      <c r="CE111" s="786"/>
      <c r="CF111" s="871" t="s">
        <v>438</v>
      </c>
      <c r="CG111" s="872"/>
      <c r="CH111" s="872"/>
      <c r="CI111" s="872"/>
      <c r="CJ111" s="872"/>
      <c r="CK111" s="923"/>
      <c r="CL111" s="817"/>
      <c r="CM111" s="813" t="s">
        <v>444</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785" t="s">
        <v>439</v>
      </c>
      <c r="DH111" s="786"/>
      <c r="DI111" s="786"/>
      <c r="DJ111" s="786"/>
      <c r="DK111" s="786"/>
      <c r="DL111" s="786" t="s">
        <v>438</v>
      </c>
      <c r="DM111" s="786"/>
      <c r="DN111" s="786"/>
      <c r="DO111" s="786"/>
      <c r="DP111" s="786"/>
      <c r="DQ111" s="786" t="s">
        <v>438</v>
      </c>
      <c r="DR111" s="786"/>
      <c r="DS111" s="786"/>
      <c r="DT111" s="786"/>
      <c r="DU111" s="786"/>
      <c r="DV111" s="792" t="s">
        <v>128</v>
      </c>
      <c r="DW111" s="792"/>
      <c r="DX111" s="792"/>
      <c r="DY111" s="792"/>
      <c r="DZ111" s="793"/>
    </row>
    <row r="112" spans="1:131" s="226" customFormat="1" ht="26.25" customHeight="1" x14ac:dyDescent="0.15">
      <c r="A112" s="908" t="s">
        <v>445</v>
      </c>
      <c r="B112" s="909"/>
      <c r="C112" s="748" t="s">
        <v>446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438</v>
      </c>
      <c r="AB112" s="776"/>
      <c r="AC112" s="776"/>
      <c r="AD112" s="776"/>
      <c r="AE112" s="777"/>
      <c r="AF112" s="778" t="s">
        <v>441</v>
      </c>
      <c r="AG112" s="776"/>
      <c r="AH112" s="776"/>
      <c r="AI112" s="776"/>
      <c r="AJ112" s="777"/>
      <c r="AK112" s="778" t="s">
        <v>438</v>
      </c>
      <c r="AL112" s="776"/>
      <c r="AM112" s="776"/>
      <c r="AN112" s="776"/>
      <c r="AO112" s="777"/>
      <c r="AP112" s="820" t="s">
        <v>442</v>
      </c>
      <c r="AQ112" s="821"/>
      <c r="AR112" s="821"/>
      <c r="AS112" s="821"/>
      <c r="AT112" s="822"/>
      <c r="AU112" s="928"/>
      <c r="AV112" s="929"/>
      <c r="AW112" s="929"/>
      <c r="AX112" s="929"/>
      <c r="AY112" s="929"/>
      <c r="AZ112" s="813" t="s">
        <v>447</v>
      </c>
      <c r="BA112" s="748"/>
      <c r="BB112" s="748"/>
      <c r="BC112" s="748"/>
      <c r="BD112" s="748"/>
      <c r="BE112" s="748"/>
      <c r="BF112" s="748"/>
      <c r="BG112" s="748"/>
      <c r="BH112" s="748"/>
      <c r="BI112" s="748"/>
      <c r="BJ112" s="748"/>
      <c r="BK112" s="748"/>
      <c r="BL112" s="748"/>
      <c r="BM112" s="748"/>
      <c r="BN112" s="748"/>
      <c r="BO112" s="748"/>
      <c r="BP112" s="749"/>
      <c r="BQ112" s="785">
        <v>442196</v>
      </c>
      <c r="BR112" s="786"/>
      <c r="BS112" s="786"/>
      <c r="BT112" s="786"/>
      <c r="BU112" s="786"/>
      <c r="BV112" s="786">
        <v>388579</v>
      </c>
      <c r="BW112" s="786"/>
      <c r="BX112" s="786"/>
      <c r="BY112" s="786"/>
      <c r="BZ112" s="786"/>
      <c r="CA112" s="786">
        <v>318538</v>
      </c>
      <c r="CB112" s="786"/>
      <c r="CC112" s="786"/>
      <c r="CD112" s="786"/>
      <c r="CE112" s="786"/>
      <c r="CF112" s="871">
        <v>22.7</v>
      </c>
      <c r="CG112" s="872"/>
      <c r="CH112" s="872"/>
      <c r="CI112" s="872"/>
      <c r="CJ112" s="872"/>
      <c r="CK112" s="923"/>
      <c r="CL112" s="817"/>
      <c r="CM112" s="813" t="s">
        <v>448</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785" t="s">
        <v>441</v>
      </c>
      <c r="DH112" s="786"/>
      <c r="DI112" s="786"/>
      <c r="DJ112" s="786"/>
      <c r="DK112" s="786"/>
      <c r="DL112" s="786" t="s">
        <v>128</v>
      </c>
      <c r="DM112" s="786"/>
      <c r="DN112" s="786"/>
      <c r="DO112" s="786"/>
      <c r="DP112" s="786"/>
      <c r="DQ112" s="786" t="s">
        <v>439</v>
      </c>
      <c r="DR112" s="786"/>
      <c r="DS112" s="786"/>
      <c r="DT112" s="786"/>
      <c r="DU112" s="786"/>
      <c r="DV112" s="792" t="s">
        <v>442</v>
      </c>
      <c r="DW112" s="792"/>
      <c r="DX112" s="792"/>
      <c r="DY112" s="792"/>
      <c r="DZ112" s="793"/>
    </row>
    <row r="113" spans="1:130" s="226" customFormat="1" ht="26.25" customHeight="1" x14ac:dyDescent="0.15">
      <c r="A113" s="910"/>
      <c r="B113" s="911"/>
      <c r="C113" s="748" t="s">
        <v>449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55565</v>
      </c>
      <c r="AB113" s="915"/>
      <c r="AC113" s="915"/>
      <c r="AD113" s="915"/>
      <c r="AE113" s="916"/>
      <c r="AF113" s="917">
        <v>54800</v>
      </c>
      <c r="AG113" s="915"/>
      <c r="AH113" s="915"/>
      <c r="AI113" s="915"/>
      <c r="AJ113" s="916"/>
      <c r="AK113" s="917">
        <v>51173</v>
      </c>
      <c r="AL113" s="915"/>
      <c r="AM113" s="915"/>
      <c r="AN113" s="915"/>
      <c r="AO113" s="916"/>
      <c r="AP113" s="918">
        <v>3.6</v>
      </c>
      <c r="AQ113" s="919"/>
      <c r="AR113" s="919"/>
      <c r="AS113" s="919"/>
      <c r="AT113" s="920"/>
      <c r="AU113" s="928"/>
      <c r="AV113" s="929"/>
      <c r="AW113" s="929"/>
      <c r="AX113" s="929"/>
      <c r="AY113" s="929"/>
      <c r="AZ113" s="813" t="s">
        <v>450</v>
      </c>
      <c r="BA113" s="748"/>
      <c r="BB113" s="748"/>
      <c r="BC113" s="748"/>
      <c r="BD113" s="748"/>
      <c r="BE113" s="748"/>
      <c r="BF113" s="748"/>
      <c r="BG113" s="748"/>
      <c r="BH113" s="748"/>
      <c r="BI113" s="748"/>
      <c r="BJ113" s="748"/>
      <c r="BK113" s="748"/>
      <c r="BL113" s="748"/>
      <c r="BM113" s="748"/>
      <c r="BN113" s="748"/>
      <c r="BO113" s="748"/>
      <c r="BP113" s="749"/>
      <c r="BQ113" s="785">
        <v>599936</v>
      </c>
      <c r="BR113" s="786"/>
      <c r="BS113" s="786"/>
      <c r="BT113" s="786"/>
      <c r="BU113" s="786"/>
      <c r="BV113" s="786">
        <v>586473</v>
      </c>
      <c r="BW113" s="786"/>
      <c r="BX113" s="786"/>
      <c r="BY113" s="786"/>
      <c r="BZ113" s="786"/>
      <c r="CA113" s="786">
        <v>528260</v>
      </c>
      <c r="CB113" s="786"/>
      <c r="CC113" s="786"/>
      <c r="CD113" s="786"/>
      <c r="CE113" s="786"/>
      <c r="CF113" s="871">
        <v>37.6</v>
      </c>
      <c r="CG113" s="872"/>
      <c r="CH113" s="872"/>
      <c r="CI113" s="872"/>
      <c r="CJ113" s="872"/>
      <c r="CK113" s="923"/>
      <c r="CL113" s="817"/>
      <c r="CM113" s="813" t="s">
        <v>451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452</v>
      </c>
      <c r="DH113" s="776"/>
      <c r="DI113" s="776"/>
      <c r="DJ113" s="776"/>
      <c r="DK113" s="777"/>
      <c r="DL113" s="778" t="s">
        <v>438</v>
      </c>
      <c r="DM113" s="776"/>
      <c r="DN113" s="776"/>
      <c r="DO113" s="776"/>
      <c r="DP113" s="777"/>
      <c r="DQ113" s="778" t="s">
        <v>438</v>
      </c>
      <c r="DR113" s="776"/>
      <c r="DS113" s="776"/>
      <c r="DT113" s="776"/>
      <c r="DU113" s="777"/>
      <c r="DV113" s="820" t="s">
        <v>441</v>
      </c>
      <c r="DW113" s="821"/>
      <c r="DX113" s="821"/>
      <c r="DY113" s="821"/>
      <c r="DZ113" s="822"/>
    </row>
    <row r="114" spans="1:130" s="226" customFormat="1" ht="26.25" customHeight="1" x14ac:dyDescent="0.15">
      <c r="A114" s="910"/>
      <c r="B114" s="911"/>
      <c r="C114" s="748" t="s">
        <v>453</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69719</v>
      </c>
      <c r="AB114" s="776"/>
      <c r="AC114" s="776"/>
      <c r="AD114" s="776"/>
      <c r="AE114" s="777"/>
      <c r="AF114" s="778">
        <v>70348</v>
      </c>
      <c r="AG114" s="776"/>
      <c r="AH114" s="776"/>
      <c r="AI114" s="776"/>
      <c r="AJ114" s="777"/>
      <c r="AK114" s="778">
        <v>68695</v>
      </c>
      <c r="AL114" s="776"/>
      <c r="AM114" s="776"/>
      <c r="AN114" s="776"/>
      <c r="AO114" s="777"/>
      <c r="AP114" s="820">
        <v>4.9000000000000004</v>
      </c>
      <c r="AQ114" s="821"/>
      <c r="AR114" s="821"/>
      <c r="AS114" s="821"/>
      <c r="AT114" s="822"/>
      <c r="AU114" s="928"/>
      <c r="AV114" s="929"/>
      <c r="AW114" s="929"/>
      <c r="AX114" s="929"/>
      <c r="AY114" s="929"/>
      <c r="AZ114" s="813" t="s">
        <v>454</v>
      </c>
      <c r="BA114" s="748"/>
      <c r="BB114" s="748"/>
      <c r="BC114" s="748"/>
      <c r="BD114" s="748"/>
      <c r="BE114" s="748"/>
      <c r="BF114" s="748"/>
      <c r="BG114" s="748"/>
      <c r="BH114" s="748"/>
      <c r="BI114" s="748"/>
      <c r="BJ114" s="748"/>
      <c r="BK114" s="748"/>
      <c r="BL114" s="748"/>
      <c r="BM114" s="748"/>
      <c r="BN114" s="748"/>
      <c r="BO114" s="748"/>
      <c r="BP114" s="749"/>
      <c r="BQ114" s="785">
        <v>369139</v>
      </c>
      <c r="BR114" s="786"/>
      <c r="BS114" s="786"/>
      <c r="BT114" s="786"/>
      <c r="BU114" s="786"/>
      <c r="BV114" s="786">
        <v>418663</v>
      </c>
      <c r="BW114" s="786"/>
      <c r="BX114" s="786"/>
      <c r="BY114" s="786"/>
      <c r="BZ114" s="786"/>
      <c r="CA114" s="786">
        <v>415152</v>
      </c>
      <c r="CB114" s="786"/>
      <c r="CC114" s="786"/>
      <c r="CD114" s="786"/>
      <c r="CE114" s="786"/>
      <c r="CF114" s="871">
        <v>29.6</v>
      </c>
      <c r="CG114" s="872"/>
      <c r="CH114" s="872"/>
      <c r="CI114" s="872"/>
      <c r="CJ114" s="872"/>
      <c r="CK114" s="923"/>
      <c r="CL114" s="817"/>
      <c r="CM114" s="813" t="s">
        <v>455</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437</v>
      </c>
      <c r="DH114" s="776"/>
      <c r="DI114" s="776"/>
      <c r="DJ114" s="776"/>
      <c r="DK114" s="777"/>
      <c r="DL114" s="778" t="s">
        <v>437</v>
      </c>
      <c r="DM114" s="776"/>
      <c r="DN114" s="776"/>
      <c r="DO114" s="776"/>
      <c r="DP114" s="777"/>
      <c r="DQ114" s="778" t="s">
        <v>438</v>
      </c>
      <c r="DR114" s="776"/>
      <c r="DS114" s="776"/>
      <c r="DT114" s="776"/>
      <c r="DU114" s="777"/>
      <c r="DV114" s="820" t="s">
        <v>439</v>
      </c>
      <c r="DW114" s="821"/>
      <c r="DX114" s="821"/>
      <c r="DY114" s="821"/>
      <c r="DZ114" s="822"/>
    </row>
    <row r="115" spans="1:130" s="226" customFormat="1" ht="26.25" customHeight="1" x14ac:dyDescent="0.15">
      <c r="A115" s="910"/>
      <c r="B115" s="911"/>
      <c r="C115" s="748" t="s">
        <v>456</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t="s">
        <v>437</v>
      </c>
      <c r="AB115" s="915"/>
      <c r="AC115" s="915"/>
      <c r="AD115" s="915"/>
      <c r="AE115" s="916"/>
      <c r="AF115" s="917" t="s">
        <v>438</v>
      </c>
      <c r="AG115" s="915"/>
      <c r="AH115" s="915"/>
      <c r="AI115" s="915"/>
      <c r="AJ115" s="916"/>
      <c r="AK115" s="917" t="s">
        <v>437</v>
      </c>
      <c r="AL115" s="915"/>
      <c r="AM115" s="915"/>
      <c r="AN115" s="915"/>
      <c r="AO115" s="916"/>
      <c r="AP115" s="918" t="s">
        <v>452</v>
      </c>
      <c r="AQ115" s="919"/>
      <c r="AR115" s="919"/>
      <c r="AS115" s="919"/>
      <c r="AT115" s="920"/>
      <c r="AU115" s="928"/>
      <c r="AV115" s="929"/>
      <c r="AW115" s="929"/>
      <c r="AX115" s="929"/>
      <c r="AY115" s="929"/>
      <c r="AZ115" s="813" t="s">
        <v>457</v>
      </c>
      <c r="BA115" s="748"/>
      <c r="BB115" s="748"/>
      <c r="BC115" s="748"/>
      <c r="BD115" s="748"/>
      <c r="BE115" s="748"/>
      <c r="BF115" s="748"/>
      <c r="BG115" s="748"/>
      <c r="BH115" s="748"/>
      <c r="BI115" s="748"/>
      <c r="BJ115" s="748"/>
      <c r="BK115" s="748"/>
      <c r="BL115" s="748"/>
      <c r="BM115" s="748"/>
      <c r="BN115" s="748"/>
      <c r="BO115" s="748"/>
      <c r="BP115" s="749"/>
      <c r="BQ115" s="785" t="s">
        <v>439</v>
      </c>
      <c r="BR115" s="786"/>
      <c r="BS115" s="786"/>
      <c r="BT115" s="786"/>
      <c r="BU115" s="786"/>
      <c r="BV115" s="786" t="s">
        <v>128</v>
      </c>
      <c r="BW115" s="786"/>
      <c r="BX115" s="786"/>
      <c r="BY115" s="786"/>
      <c r="BZ115" s="786"/>
      <c r="CA115" s="786" t="s">
        <v>437</v>
      </c>
      <c r="CB115" s="786"/>
      <c r="CC115" s="786"/>
      <c r="CD115" s="786"/>
      <c r="CE115" s="786"/>
      <c r="CF115" s="871" t="s">
        <v>441</v>
      </c>
      <c r="CG115" s="872"/>
      <c r="CH115" s="872"/>
      <c r="CI115" s="872"/>
      <c r="CJ115" s="872"/>
      <c r="CK115" s="923"/>
      <c r="CL115" s="817"/>
      <c r="CM115" s="813" t="s">
        <v>458</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439</v>
      </c>
      <c r="DH115" s="776"/>
      <c r="DI115" s="776"/>
      <c r="DJ115" s="776"/>
      <c r="DK115" s="777"/>
      <c r="DL115" s="778" t="s">
        <v>437</v>
      </c>
      <c r="DM115" s="776"/>
      <c r="DN115" s="776"/>
      <c r="DO115" s="776"/>
      <c r="DP115" s="777"/>
      <c r="DQ115" s="778" t="s">
        <v>439</v>
      </c>
      <c r="DR115" s="776"/>
      <c r="DS115" s="776"/>
      <c r="DT115" s="776"/>
      <c r="DU115" s="777"/>
      <c r="DV115" s="820" t="s">
        <v>441</v>
      </c>
      <c r="DW115" s="821"/>
      <c r="DX115" s="821"/>
      <c r="DY115" s="821"/>
      <c r="DZ115" s="822"/>
    </row>
    <row r="116" spans="1:130" s="226" customFormat="1" ht="26.25" customHeight="1" x14ac:dyDescent="0.15">
      <c r="A116" s="912"/>
      <c r="B116" s="913"/>
      <c r="C116" s="835" t="s">
        <v>459</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v>9</v>
      </c>
      <c r="AB116" s="776"/>
      <c r="AC116" s="776"/>
      <c r="AD116" s="776"/>
      <c r="AE116" s="777"/>
      <c r="AF116" s="778">
        <v>9</v>
      </c>
      <c r="AG116" s="776"/>
      <c r="AH116" s="776"/>
      <c r="AI116" s="776"/>
      <c r="AJ116" s="777"/>
      <c r="AK116" s="778">
        <v>15</v>
      </c>
      <c r="AL116" s="776"/>
      <c r="AM116" s="776"/>
      <c r="AN116" s="776"/>
      <c r="AO116" s="777"/>
      <c r="AP116" s="820">
        <v>0</v>
      </c>
      <c r="AQ116" s="821"/>
      <c r="AR116" s="821"/>
      <c r="AS116" s="821"/>
      <c r="AT116" s="822"/>
      <c r="AU116" s="928"/>
      <c r="AV116" s="929"/>
      <c r="AW116" s="929"/>
      <c r="AX116" s="929"/>
      <c r="AY116" s="929"/>
      <c r="AZ116" s="905" t="s">
        <v>460</v>
      </c>
      <c r="BA116" s="906"/>
      <c r="BB116" s="906"/>
      <c r="BC116" s="906"/>
      <c r="BD116" s="906"/>
      <c r="BE116" s="906"/>
      <c r="BF116" s="906"/>
      <c r="BG116" s="906"/>
      <c r="BH116" s="906"/>
      <c r="BI116" s="906"/>
      <c r="BJ116" s="906"/>
      <c r="BK116" s="906"/>
      <c r="BL116" s="906"/>
      <c r="BM116" s="906"/>
      <c r="BN116" s="906"/>
      <c r="BO116" s="906"/>
      <c r="BP116" s="907"/>
      <c r="BQ116" s="785" t="s">
        <v>437</v>
      </c>
      <c r="BR116" s="786"/>
      <c r="BS116" s="786"/>
      <c r="BT116" s="786"/>
      <c r="BU116" s="786"/>
      <c r="BV116" s="786" t="s">
        <v>439</v>
      </c>
      <c r="BW116" s="786"/>
      <c r="BX116" s="786"/>
      <c r="BY116" s="786"/>
      <c r="BZ116" s="786"/>
      <c r="CA116" s="786" t="s">
        <v>438</v>
      </c>
      <c r="CB116" s="786"/>
      <c r="CC116" s="786"/>
      <c r="CD116" s="786"/>
      <c r="CE116" s="786"/>
      <c r="CF116" s="871" t="s">
        <v>441</v>
      </c>
      <c r="CG116" s="872"/>
      <c r="CH116" s="872"/>
      <c r="CI116" s="872"/>
      <c r="CJ116" s="872"/>
      <c r="CK116" s="923"/>
      <c r="CL116" s="817"/>
      <c r="CM116" s="813" t="s">
        <v>461</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439</v>
      </c>
      <c r="DH116" s="776"/>
      <c r="DI116" s="776"/>
      <c r="DJ116" s="776"/>
      <c r="DK116" s="777"/>
      <c r="DL116" s="778" t="s">
        <v>439</v>
      </c>
      <c r="DM116" s="776"/>
      <c r="DN116" s="776"/>
      <c r="DO116" s="776"/>
      <c r="DP116" s="777"/>
      <c r="DQ116" s="778" t="s">
        <v>438</v>
      </c>
      <c r="DR116" s="776"/>
      <c r="DS116" s="776"/>
      <c r="DT116" s="776"/>
      <c r="DU116" s="777"/>
      <c r="DV116" s="820" t="s">
        <v>128</v>
      </c>
      <c r="DW116" s="821"/>
      <c r="DX116" s="821"/>
      <c r="DY116" s="821"/>
      <c r="DZ116" s="822"/>
    </row>
    <row r="117" spans="1:130" s="226" customFormat="1" ht="26.25" customHeight="1" x14ac:dyDescent="0.15">
      <c r="A117" s="891" t="s">
        <v>187</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462</v>
      </c>
      <c r="Z117" s="893"/>
      <c r="AA117" s="898">
        <v>471799</v>
      </c>
      <c r="AB117" s="899"/>
      <c r="AC117" s="899"/>
      <c r="AD117" s="899"/>
      <c r="AE117" s="900"/>
      <c r="AF117" s="901">
        <v>587118</v>
      </c>
      <c r="AG117" s="899"/>
      <c r="AH117" s="899"/>
      <c r="AI117" s="899"/>
      <c r="AJ117" s="900"/>
      <c r="AK117" s="901">
        <v>648667</v>
      </c>
      <c r="AL117" s="899"/>
      <c r="AM117" s="899"/>
      <c r="AN117" s="899"/>
      <c r="AO117" s="900"/>
      <c r="AP117" s="902"/>
      <c r="AQ117" s="903"/>
      <c r="AR117" s="903"/>
      <c r="AS117" s="903"/>
      <c r="AT117" s="904"/>
      <c r="AU117" s="928"/>
      <c r="AV117" s="929"/>
      <c r="AW117" s="929"/>
      <c r="AX117" s="929"/>
      <c r="AY117" s="929"/>
      <c r="AZ117" s="859" t="s">
        <v>463</v>
      </c>
      <c r="BA117" s="860"/>
      <c r="BB117" s="860"/>
      <c r="BC117" s="860"/>
      <c r="BD117" s="860"/>
      <c r="BE117" s="860"/>
      <c r="BF117" s="860"/>
      <c r="BG117" s="860"/>
      <c r="BH117" s="860"/>
      <c r="BI117" s="860"/>
      <c r="BJ117" s="860"/>
      <c r="BK117" s="860"/>
      <c r="BL117" s="860"/>
      <c r="BM117" s="860"/>
      <c r="BN117" s="860"/>
      <c r="BO117" s="860"/>
      <c r="BP117" s="861"/>
      <c r="BQ117" s="785" t="s">
        <v>437</v>
      </c>
      <c r="BR117" s="786"/>
      <c r="BS117" s="786"/>
      <c r="BT117" s="786"/>
      <c r="BU117" s="786"/>
      <c r="BV117" s="786" t="s">
        <v>128</v>
      </c>
      <c r="BW117" s="786"/>
      <c r="BX117" s="786"/>
      <c r="BY117" s="786"/>
      <c r="BZ117" s="786"/>
      <c r="CA117" s="786" t="s">
        <v>437</v>
      </c>
      <c r="CB117" s="786"/>
      <c r="CC117" s="786"/>
      <c r="CD117" s="786"/>
      <c r="CE117" s="786"/>
      <c r="CF117" s="871" t="s">
        <v>437</v>
      </c>
      <c r="CG117" s="872"/>
      <c r="CH117" s="872"/>
      <c r="CI117" s="872"/>
      <c r="CJ117" s="872"/>
      <c r="CK117" s="923"/>
      <c r="CL117" s="817"/>
      <c r="CM117" s="813" t="s">
        <v>464</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438</v>
      </c>
      <c r="DH117" s="776"/>
      <c r="DI117" s="776"/>
      <c r="DJ117" s="776"/>
      <c r="DK117" s="777"/>
      <c r="DL117" s="778" t="s">
        <v>441</v>
      </c>
      <c r="DM117" s="776"/>
      <c r="DN117" s="776"/>
      <c r="DO117" s="776"/>
      <c r="DP117" s="777"/>
      <c r="DQ117" s="778" t="s">
        <v>438</v>
      </c>
      <c r="DR117" s="776"/>
      <c r="DS117" s="776"/>
      <c r="DT117" s="776"/>
      <c r="DU117" s="777"/>
      <c r="DV117" s="820" t="s">
        <v>452</v>
      </c>
      <c r="DW117" s="821"/>
      <c r="DX117" s="821"/>
      <c r="DY117" s="821"/>
      <c r="DZ117" s="822"/>
    </row>
    <row r="118" spans="1:130" s="226" customFormat="1" ht="26.25" customHeight="1" x14ac:dyDescent="0.15">
      <c r="A118" s="89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429</v>
      </c>
      <c r="AB118" s="892"/>
      <c r="AC118" s="892"/>
      <c r="AD118" s="892"/>
      <c r="AE118" s="893"/>
      <c r="AF118" s="894" t="s">
        <v>430</v>
      </c>
      <c r="AG118" s="892"/>
      <c r="AH118" s="892"/>
      <c r="AI118" s="892"/>
      <c r="AJ118" s="893"/>
      <c r="AK118" s="894" t="s">
        <v>309</v>
      </c>
      <c r="AL118" s="892"/>
      <c r="AM118" s="892"/>
      <c r="AN118" s="892"/>
      <c r="AO118" s="893"/>
      <c r="AP118" s="895" t="s">
        <v>431</v>
      </c>
      <c r="AQ118" s="896"/>
      <c r="AR118" s="896"/>
      <c r="AS118" s="896"/>
      <c r="AT118" s="897"/>
      <c r="AU118" s="928"/>
      <c r="AV118" s="929"/>
      <c r="AW118" s="929"/>
      <c r="AX118" s="929"/>
      <c r="AY118" s="929"/>
      <c r="AZ118" s="834" t="s">
        <v>465</v>
      </c>
      <c r="BA118" s="835"/>
      <c r="BB118" s="835"/>
      <c r="BC118" s="835"/>
      <c r="BD118" s="835"/>
      <c r="BE118" s="835"/>
      <c r="BF118" s="835"/>
      <c r="BG118" s="835"/>
      <c r="BH118" s="835"/>
      <c r="BI118" s="835"/>
      <c r="BJ118" s="835"/>
      <c r="BK118" s="835"/>
      <c r="BL118" s="835"/>
      <c r="BM118" s="835"/>
      <c r="BN118" s="835"/>
      <c r="BO118" s="835"/>
      <c r="BP118" s="836"/>
      <c r="BQ118" s="875" t="s">
        <v>438</v>
      </c>
      <c r="BR118" s="841"/>
      <c r="BS118" s="841"/>
      <c r="BT118" s="841"/>
      <c r="BU118" s="841"/>
      <c r="BV118" s="841" t="s">
        <v>452</v>
      </c>
      <c r="BW118" s="841"/>
      <c r="BX118" s="841"/>
      <c r="BY118" s="841"/>
      <c r="BZ118" s="841"/>
      <c r="CA118" s="841" t="s">
        <v>438</v>
      </c>
      <c r="CB118" s="841"/>
      <c r="CC118" s="841"/>
      <c r="CD118" s="841"/>
      <c r="CE118" s="841"/>
      <c r="CF118" s="871" t="s">
        <v>439</v>
      </c>
      <c r="CG118" s="872"/>
      <c r="CH118" s="872"/>
      <c r="CI118" s="872"/>
      <c r="CJ118" s="872"/>
      <c r="CK118" s="923"/>
      <c r="CL118" s="817"/>
      <c r="CM118" s="813" t="s">
        <v>466</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439</v>
      </c>
      <c r="DH118" s="776"/>
      <c r="DI118" s="776"/>
      <c r="DJ118" s="776"/>
      <c r="DK118" s="777"/>
      <c r="DL118" s="778" t="s">
        <v>441</v>
      </c>
      <c r="DM118" s="776"/>
      <c r="DN118" s="776"/>
      <c r="DO118" s="776"/>
      <c r="DP118" s="777"/>
      <c r="DQ118" s="778" t="s">
        <v>441</v>
      </c>
      <c r="DR118" s="776"/>
      <c r="DS118" s="776"/>
      <c r="DT118" s="776"/>
      <c r="DU118" s="777"/>
      <c r="DV118" s="820" t="s">
        <v>438</v>
      </c>
      <c r="DW118" s="821"/>
      <c r="DX118" s="821"/>
      <c r="DY118" s="821"/>
      <c r="DZ118" s="822"/>
    </row>
    <row r="119" spans="1:130" s="226" customFormat="1" ht="26.25" customHeight="1" x14ac:dyDescent="0.15">
      <c r="A119" s="814" t="s">
        <v>435</v>
      </c>
      <c r="B119" s="815"/>
      <c r="C119" s="856" t="s">
        <v>436</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4" t="s">
        <v>441</v>
      </c>
      <c r="AB119" s="885"/>
      <c r="AC119" s="885"/>
      <c r="AD119" s="885"/>
      <c r="AE119" s="886"/>
      <c r="AF119" s="887" t="s">
        <v>437</v>
      </c>
      <c r="AG119" s="885"/>
      <c r="AH119" s="885"/>
      <c r="AI119" s="885"/>
      <c r="AJ119" s="886"/>
      <c r="AK119" s="887" t="s">
        <v>439</v>
      </c>
      <c r="AL119" s="885"/>
      <c r="AM119" s="885"/>
      <c r="AN119" s="885"/>
      <c r="AO119" s="886"/>
      <c r="AP119" s="888" t="s">
        <v>442</v>
      </c>
      <c r="AQ119" s="889"/>
      <c r="AR119" s="889"/>
      <c r="AS119" s="889"/>
      <c r="AT119" s="890"/>
      <c r="AU119" s="930"/>
      <c r="AV119" s="931"/>
      <c r="AW119" s="931"/>
      <c r="AX119" s="931"/>
      <c r="AY119" s="931"/>
      <c r="AZ119" s="247" t="s">
        <v>187</v>
      </c>
      <c r="BA119" s="247"/>
      <c r="BB119" s="247"/>
      <c r="BC119" s="247"/>
      <c r="BD119" s="247"/>
      <c r="BE119" s="247"/>
      <c r="BF119" s="247"/>
      <c r="BG119" s="247"/>
      <c r="BH119" s="247"/>
      <c r="BI119" s="247"/>
      <c r="BJ119" s="247"/>
      <c r="BK119" s="247"/>
      <c r="BL119" s="247"/>
      <c r="BM119" s="247"/>
      <c r="BN119" s="247"/>
      <c r="BO119" s="873" t="s">
        <v>467</v>
      </c>
      <c r="BP119" s="874"/>
      <c r="BQ119" s="875">
        <v>5397034</v>
      </c>
      <c r="BR119" s="841"/>
      <c r="BS119" s="841"/>
      <c r="BT119" s="841"/>
      <c r="BU119" s="841"/>
      <c r="BV119" s="841">
        <v>5338331</v>
      </c>
      <c r="BW119" s="841"/>
      <c r="BX119" s="841"/>
      <c r="BY119" s="841"/>
      <c r="BZ119" s="841"/>
      <c r="CA119" s="841">
        <v>4955243</v>
      </c>
      <c r="CB119" s="841"/>
      <c r="CC119" s="841"/>
      <c r="CD119" s="841"/>
      <c r="CE119" s="841"/>
      <c r="CF119" s="744"/>
      <c r="CG119" s="745"/>
      <c r="CH119" s="745"/>
      <c r="CI119" s="745"/>
      <c r="CJ119" s="830"/>
      <c r="CK119" s="924"/>
      <c r="CL119" s="819"/>
      <c r="CM119" s="834" t="s">
        <v>468</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441</v>
      </c>
      <c r="DH119" s="760"/>
      <c r="DI119" s="760"/>
      <c r="DJ119" s="760"/>
      <c r="DK119" s="761"/>
      <c r="DL119" s="762" t="s">
        <v>438</v>
      </c>
      <c r="DM119" s="760"/>
      <c r="DN119" s="760"/>
      <c r="DO119" s="760"/>
      <c r="DP119" s="761"/>
      <c r="DQ119" s="762" t="s">
        <v>439</v>
      </c>
      <c r="DR119" s="760"/>
      <c r="DS119" s="760"/>
      <c r="DT119" s="760"/>
      <c r="DU119" s="761"/>
      <c r="DV119" s="844" t="s">
        <v>437</v>
      </c>
      <c r="DW119" s="845"/>
      <c r="DX119" s="845"/>
      <c r="DY119" s="845"/>
      <c r="DZ119" s="846"/>
    </row>
    <row r="120" spans="1:130" s="226" customFormat="1" ht="26.25" customHeight="1" x14ac:dyDescent="0.15">
      <c r="A120" s="816"/>
      <c r="B120" s="817"/>
      <c r="C120" s="813" t="s">
        <v>444</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441</v>
      </c>
      <c r="AB120" s="776"/>
      <c r="AC120" s="776"/>
      <c r="AD120" s="776"/>
      <c r="AE120" s="777"/>
      <c r="AF120" s="778" t="s">
        <v>438</v>
      </c>
      <c r="AG120" s="776"/>
      <c r="AH120" s="776"/>
      <c r="AI120" s="776"/>
      <c r="AJ120" s="777"/>
      <c r="AK120" s="778" t="s">
        <v>441</v>
      </c>
      <c r="AL120" s="776"/>
      <c r="AM120" s="776"/>
      <c r="AN120" s="776"/>
      <c r="AO120" s="777"/>
      <c r="AP120" s="820" t="s">
        <v>441</v>
      </c>
      <c r="AQ120" s="821"/>
      <c r="AR120" s="821"/>
      <c r="AS120" s="821"/>
      <c r="AT120" s="822"/>
      <c r="AU120" s="876" t="s">
        <v>469</v>
      </c>
      <c r="AV120" s="877"/>
      <c r="AW120" s="877"/>
      <c r="AX120" s="877"/>
      <c r="AY120" s="878"/>
      <c r="AZ120" s="856" t="s">
        <v>470</v>
      </c>
      <c r="BA120" s="806"/>
      <c r="BB120" s="806"/>
      <c r="BC120" s="806"/>
      <c r="BD120" s="806"/>
      <c r="BE120" s="806"/>
      <c r="BF120" s="806"/>
      <c r="BG120" s="806"/>
      <c r="BH120" s="806"/>
      <c r="BI120" s="806"/>
      <c r="BJ120" s="806"/>
      <c r="BK120" s="806"/>
      <c r="BL120" s="806"/>
      <c r="BM120" s="806"/>
      <c r="BN120" s="806"/>
      <c r="BO120" s="806"/>
      <c r="BP120" s="807"/>
      <c r="BQ120" s="857">
        <v>2464150</v>
      </c>
      <c r="BR120" s="838"/>
      <c r="BS120" s="838"/>
      <c r="BT120" s="838"/>
      <c r="BU120" s="838"/>
      <c r="BV120" s="838">
        <v>2368549</v>
      </c>
      <c r="BW120" s="838"/>
      <c r="BX120" s="838"/>
      <c r="BY120" s="838"/>
      <c r="BZ120" s="838"/>
      <c r="CA120" s="838">
        <v>2156766</v>
      </c>
      <c r="CB120" s="838"/>
      <c r="CC120" s="838"/>
      <c r="CD120" s="838"/>
      <c r="CE120" s="838"/>
      <c r="CF120" s="862">
        <v>153.6</v>
      </c>
      <c r="CG120" s="863"/>
      <c r="CH120" s="863"/>
      <c r="CI120" s="863"/>
      <c r="CJ120" s="863"/>
      <c r="CK120" s="864" t="s">
        <v>471</v>
      </c>
      <c r="CL120" s="848"/>
      <c r="CM120" s="848"/>
      <c r="CN120" s="848"/>
      <c r="CO120" s="849"/>
      <c r="CP120" s="868" t="s">
        <v>472</v>
      </c>
      <c r="CQ120" s="869"/>
      <c r="CR120" s="869"/>
      <c r="CS120" s="869"/>
      <c r="CT120" s="869"/>
      <c r="CU120" s="869"/>
      <c r="CV120" s="869"/>
      <c r="CW120" s="869"/>
      <c r="CX120" s="869"/>
      <c r="CY120" s="869"/>
      <c r="CZ120" s="869"/>
      <c r="DA120" s="869"/>
      <c r="DB120" s="869"/>
      <c r="DC120" s="869"/>
      <c r="DD120" s="869"/>
      <c r="DE120" s="869"/>
      <c r="DF120" s="870"/>
      <c r="DG120" s="857" t="s">
        <v>439</v>
      </c>
      <c r="DH120" s="838"/>
      <c r="DI120" s="838"/>
      <c r="DJ120" s="838"/>
      <c r="DK120" s="838"/>
      <c r="DL120" s="838">
        <v>388579</v>
      </c>
      <c r="DM120" s="838"/>
      <c r="DN120" s="838"/>
      <c r="DO120" s="838"/>
      <c r="DP120" s="838"/>
      <c r="DQ120" s="838">
        <v>318538</v>
      </c>
      <c r="DR120" s="838"/>
      <c r="DS120" s="838"/>
      <c r="DT120" s="838"/>
      <c r="DU120" s="838"/>
      <c r="DV120" s="839">
        <v>22.7</v>
      </c>
      <c r="DW120" s="839"/>
      <c r="DX120" s="839"/>
      <c r="DY120" s="839"/>
      <c r="DZ120" s="840"/>
    </row>
    <row r="121" spans="1:130" s="226" customFormat="1" ht="26.25" customHeight="1" x14ac:dyDescent="0.15">
      <c r="A121" s="816"/>
      <c r="B121" s="817"/>
      <c r="C121" s="859" t="s">
        <v>473</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441</v>
      </c>
      <c r="AB121" s="776"/>
      <c r="AC121" s="776"/>
      <c r="AD121" s="776"/>
      <c r="AE121" s="777"/>
      <c r="AF121" s="778" t="s">
        <v>438</v>
      </c>
      <c r="AG121" s="776"/>
      <c r="AH121" s="776"/>
      <c r="AI121" s="776"/>
      <c r="AJ121" s="777"/>
      <c r="AK121" s="778" t="s">
        <v>438</v>
      </c>
      <c r="AL121" s="776"/>
      <c r="AM121" s="776"/>
      <c r="AN121" s="776"/>
      <c r="AO121" s="777"/>
      <c r="AP121" s="820" t="s">
        <v>439</v>
      </c>
      <c r="AQ121" s="821"/>
      <c r="AR121" s="821"/>
      <c r="AS121" s="821"/>
      <c r="AT121" s="822"/>
      <c r="AU121" s="879"/>
      <c r="AV121" s="880"/>
      <c r="AW121" s="880"/>
      <c r="AX121" s="880"/>
      <c r="AY121" s="881"/>
      <c r="AZ121" s="813" t="s">
        <v>474</v>
      </c>
      <c r="BA121" s="748"/>
      <c r="BB121" s="748"/>
      <c r="BC121" s="748"/>
      <c r="BD121" s="748"/>
      <c r="BE121" s="748"/>
      <c r="BF121" s="748"/>
      <c r="BG121" s="748"/>
      <c r="BH121" s="748"/>
      <c r="BI121" s="748"/>
      <c r="BJ121" s="748"/>
      <c r="BK121" s="748"/>
      <c r="BL121" s="748"/>
      <c r="BM121" s="748"/>
      <c r="BN121" s="748"/>
      <c r="BO121" s="748"/>
      <c r="BP121" s="749"/>
      <c r="BQ121" s="785">
        <v>120258</v>
      </c>
      <c r="BR121" s="786"/>
      <c r="BS121" s="786"/>
      <c r="BT121" s="786"/>
      <c r="BU121" s="786"/>
      <c r="BV121" s="786">
        <v>104499</v>
      </c>
      <c r="BW121" s="786"/>
      <c r="BX121" s="786"/>
      <c r="BY121" s="786"/>
      <c r="BZ121" s="786"/>
      <c r="CA121" s="786">
        <v>98296</v>
      </c>
      <c r="CB121" s="786"/>
      <c r="CC121" s="786"/>
      <c r="CD121" s="786"/>
      <c r="CE121" s="786"/>
      <c r="CF121" s="871">
        <v>7</v>
      </c>
      <c r="CG121" s="872"/>
      <c r="CH121" s="872"/>
      <c r="CI121" s="872"/>
      <c r="CJ121" s="872"/>
      <c r="CK121" s="865"/>
      <c r="CL121" s="851"/>
      <c r="CM121" s="851"/>
      <c r="CN121" s="851"/>
      <c r="CO121" s="852"/>
      <c r="CP121" s="831" t="s">
        <v>475</v>
      </c>
      <c r="CQ121" s="832"/>
      <c r="CR121" s="832"/>
      <c r="CS121" s="832"/>
      <c r="CT121" s="832"/>
      <c r="CU121" s="832"/>
      <c r="CV121" s="832"/>
      <c r="CW121" s="832"/>
      <c r="CX121" s="832"/>
      <c r="CY121" s="832"/>
      <c r="CZ121" s="832"/>
      <c r="DA121" s="832"/>
      <c r="DB121" s="832"/>
      <c r="DC121" s="832"/>
      <c r="DD121" s="832"/>
      <c r="DE121" s="832"/>
      <c r="DF121" s="833"/>
      <c r="DG121" s="785" t="s">
        <v>438</v>
      </c>
      <c r="DH121" s="786"/>
      <c r="DI121" s="786"/>
      <c r="DJ121" s="786"/>
      <c r="DK121" s="786"/>
      <c r="DL121" s="786" t="s">
        <v>441</v>
      </c>
      <c r="DM121" s="786"/>
      <c r="DN121" s="786"/>
      <c r="DO121" s="786"/>
      <c r="DP121" s="786"/>
      <c r="DQ121" s="786" t="s">
        <v>439</v>
      </c>
      <c r="DR121" s="786"/>
      <c r="DS121" s="786"/>
      <c r="DT121" s="786"/>
      <c r="DU121" s="786"/>
      <c r="DV121" s="792" t="s">
        <v>438</v>
      </c>
      <c r="DW121" s="792"/>
      <c r="DX121" s="792"/>
      <c r="DY121" s="792"/>
      <c r="DZ121" s="793"/>
    </row>
    <row r="122" spans="1:130" s="226" customFormat="1" ht="26.25" customHeight="1" x14ac:dyDescent="0.15">
      <c r="A122" s="816"/>
      <c r="B122" s="817"/>
      <c r="C122" s="813" t="s">
        <v>455</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437</v>
      </c>
      <c r="AB122" s="776"/>
      <c r="AC122" s="776"/>
      <c r="AD122" s="776"/>
      <c r="AE122" s="777"/>
      <c r="AF122" s="778" t="s">
        <v>437</v>
      </c>
      <c r="AG122" s="776"/>
      <c r="AH122" s="776"/>
      <c r="AI122" s="776"/>
      <c r="AJ122" s="777"/>
      <c r="AK122" s="778" t="s">
        <v>437</v>
      </c>
      <c r="AL122" s="776"/>
      <c r="AM122" s="776"/>
      <c r="AN122" s="776"/>
      <c r="AO122" s="777"/>
      <c r="AP122" s="820" t="s">
        <v>438</v>
      </c>
      <c r="AQ122" s="821"/>
      <c r="AR122" s="821"/>
      <c r="AS122" s="821"/>
      <c r="AT122" s="822"/>
      <c r="AU122" s="879"/>
      <c r="AV122" s="880"/>
      <c r="AW122" s="880"/>
      <c r="AX122" s="880"/>
      <c r="AY122" s="881"/>
      <c r="AZ122" s="834" t="s">
        <v>476</v>
      </c>
      <c r="BA122" s="835"/>
      <c r="BB122" s="835"/>
      <c r="BC122" s="835"/>
      <c r="BD122" s="835"/>
      <c r="BE122" s="835"/>
      <c r="BF122" s="835"/>
      <c r="BG122" s="835"/>
      <c r="BH122" s="835"/>
      <c r="BI122" s="835"/>
      <c r="BJ122" s="835"/>
      <c r="BK122" s="835"/>
      <c r="BL122" s="835"/>
      <c r="BM122" s="835"/>
      <c r="BN122" s="835"/>
      <c r="BO122" s="835"/>
      <c r="BP122" s="836"/>
      <c r="BQ122" s="875">
        <v>3482979</v>
      </c>
      <c r="BR122" s="841"/>
      <c r="BS122" s="841"/>
      <c r="BT122" s="841"/>
      <c r="BU122" s="841"/>
      <c r="BV122" s="841">
        <v>3506770</v>
      </c>
      <c r="BW122" s="841"/>
      <c r="BX122" s="841"/>
      <c r="BY122" s="841"/>
      <c r="BZ122" s="841"/>
      <c r="CA122" s="841">
        <v>3410552</v>
      </c>
      <c r="CB122" s="841"/>
      <c r="CC122" s="841"/>
      <c r="CD122" s="841"/>
      <c r="CE122" s="841"/>
      <c r="CF122" s="842">
        <v>242.9</v>
      </c>
      <c r="CG122" s="843"/>
      <c r="CH122" s="843"/>
      <c r="CI122" s="843"/>
      <c r="CJ122" s="843"/>
      <c r="CK122" s="865"/>
      <c r="CL122" s="851"/>
      <c r="CM122" s="851"/>
      <c r="CN122" s="851"/>
      <c r="CO122" s="852"/>
      <c r="CP122" s="831" t="s">
        <v>477</v>
      </c>
      <c r="CQ122" s="832"/>
      <c r="CR122" s="832"/>
      <c r="CS122" s="832"/>
      <c r="CT122" s="832"/>
      <c r="CU122" s="832"/>
      <c r="CV122" s="832"/>
      <c r="CW122" s="832"/>
      <c r="CX122" s="832"/>
      <c r="CY122" s="832"/>
      <c r="CZ122" s="832"/>
      <c r="DA122" s="832"/>
      <c r="DB122" s="832"/>
      <c r="DC122" s="832"/>
      <c r="DD122" s="832"/>
      <c r="DE122" s="832"/>
      <c r="DF122" s="833"/>
      <c r="DG122" s="785" t="s">
        <v>438</v>
      </c>
      <c r="DH122" s="786"/>
      <c r="DI122" s="786"/>
      <c r="DJ122" s="786"/>
      <c r="DK122" s="786"/>
      <c r="DL122" s="786" t="s">
        <v>441</v>
      </c>
      <c r="DM122" s="786"/>
      <c r="DN122" s="786"/>
      <c r="DO122" s="786"/>
      <c r="DP122" s="786"/>
      <c r="DQ122" s="786" t="s">
        <v>441</v>
      </c>
      <c r="DR122" s="786"/>
      <c r="DS122" s="786"/>
      <c r="DT122" s="786"/>
      <c r="DU122" s="786"/>
      <c r="DV122" s="792" t="s">
        <v>441</v>
      </c>
      <c r="DW122" s="792"/>
      <c r="DX122" s="792"/>
      <c r="DY122" s="792"/>
      <c r="DZ122" s="793"/>
    </row>
    <row r="123" spans="1:130" s="226" customFormat="1" ht="26.25" customHeight="1" x14ac:dyDescent="0.15">
      <c r="A123" s="816"/>
      <c r="B123" s="817"/>
      <c r="C123" s="813" t="s">
        <v>461</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441</v>
      </c>
      <c r="AB123" s="776"/>
      <c r="AC123" s="776"/>
      <c r="AD123" s="776"/>
      <c r="AE123" s="777"/>
      <c r="AF123" s="778" t="s">
        <v>438</v>
      </c>
      <c r="AG123" s="776"/>
      <c r="AH123" s="776"/>
      <c r="AI123" s="776"/>
      <c r="AJ123" s="777"/>
      <c r="AK123" s="778" t="s">
        <v>441</v>
      </c>
      <c r="AL123" s="776"/>
      <c r="AM123" s="776"/>
      <c r="AN123" s="776"/>
      <c r="AO123" s="777"/>
      <c r="AP123" s="820" t="s">
        <v>437</v>
      </c>
      <c r="AQ123" s="821"/>
      <c r="AR123" s="821"/>
      <c r="AS123" s="821"/>
      <c r="AT123" s="822"/>
      <c r="AU123" s="882"/>
      <c r="AV123" s="883"/>
      <c r="AW123" s="883"/>
      <c r="AX123" s="883"/>
      <c r="AY123" s="883"/>
      <c r="AZ123" s="247" t="s">
        <v>187</v>
      </c>
      <c r="BA123" s="247"/>
      <c r="BB123" s="247"/>
      <c r="BC123" s="247"/>
      <c r="BD123" s="247"/>
      <c r="BE123" s="247"/>
      <c r="BF123" s="247"/>
      <c r="BG123" s="247"/>
      <c r="BH123" s="247"/>
      <c r="BI123" s="247"/>
      <c r="BJ123" s="247"/>
      <c r="BK123" s="247"/>
      <c r="BL123" s="247"/>
      <c r="BM123" s="247"/>
      <c r="BN123" s="247"/>
      <c r="BO123" s="873" t="s">
        <v>478</v>
      </c>
      <c r="BP123" s="874"/>
      <c r="BQ123" s="828">
        <v>6067387</v>
      </c>
      <c r="BR123" s="829"/>
      <c r="BS123" s="829"/>
      <c r="BT123" s="829"/>
      <c r="BU123" s="829"/>
      <c r="BV123" s="829">
        <v>5979818</v>
      </c>
      <c r="BW123" s="829"/>
      <c r="BX123" s="829"/>
      <c r="BY123" s="829"/>
      <c r="BZ123" s="829"/>
      <c r="CA123" s="829">
        <v>5665614</v>
      </c>
      <c r="CB123" s="829"/>
      <c r="CC123" s="829"/>
      <c r="CD123" s="829"/>
      <c r="CE123" s="829"/>
      <c r="CF123" s="744"/>
      <c r="CG123" s="745"/>
      <c r="CH123" s="745"/>
      <c r="CI123" s="745"/>
      <c r="CJ123" s="830"/>
      <c r="CK123" s="865"/>
      <c r="CL123" s="851"/>
      <c r="CM123" s="851"/>
      <c r="CN123" s="851"/>
      <c r="CO123" s="852"/>
      <c r="CP123" s="831"/>
      <c r="CQ123" s="832"/>
      <c r="CR123" s="832"/>
      <c r="CS123" s="832"/>
      <c r="CT123" s="832"/>
      <c r="CU123" s="832"/>
      <c r="CV123" s="832"/>
      <c r="CW123" s="832"/>
      <c r="CX123" s="832"/>
      <c r="CY123" s="832"/>
      <c r="CZ123" s="832"/>
      <c r="DA123" s="832"/>
      <c r="DB123" s="832"/>
      <c r="DC123" s="832"/>
      <c r="DD123" s="832"/>
      <c r="DE123" s="832"/>
      <c r="DF123" s="833"/>
      <c r="DG123" s="775"/>
      <c r="DH123" s="776"/>
      <c r="DI123" s="776"/>
      <c r="DJ123" s="776"/>
      <c r="DK123" s="777"/>
      <c r="DL123" s="778"/>
      <c r="DM123" s="776"/>
      <c r="DN123" s="776"/>
      <c r="DO123" s="776"/>
      <c r="DP123" s="777"/>
      <c r="DQ123" s="778"/>
      <c r="DR123" s="776"/>
      <c r="DS123" s="776"/>
      <c r="DT123" s="776"/>
      <c r="DU123" s="777"/>
      <c r="DV123" s="820"/>
      <c r="DW123" s="821"/>
      <c r="DX123" s="821"/>
      <c r="DY123" s="821"/>
      <c r="DZ123" s="822"/>
    </row>
    <row r="124" spans="1:130" s="226" customFormat="1" ht="26.25" customHeight="1" thickBot="1" x14ac:dyDescent="0.2">
      <c r="A124" s="816"/>
      <c r="B124" s="817"/>
      <c r="C124" s="813" t="s">
        <v>464</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437</v>
      </c>
      <c r="AB124" s="776"/>
      <c r="AC124" s="776"/>
      <c r="AD124" s="776"/>
      <c r="AE124" s="777"/>
      <c r="AF124" s="778" t="s">
        <v>437</v>
      </c>
      <c r="AG124" s="776"/>
      <c r="AH124" s="776"/>
      <c r="AI124" s="776"/>
      <c r="AJ124" s="777"/>
      <c r="AK124" s="778" t="s">
        <v>439</v>
      </c>
      <c r="AL124" s="776"/>
      <c r="AM124" s="776"/>
      <c r="AN124" s="776"/>
      <c r="AO124" s="777"/>
      <c r="AP124" s="820" t="s">
        <v>442</v>
      </c>
      <c r="AQ124" s="821"/>
      <c r="AR124" s="821"/>
      <c r="AS124" s="821"/>
      <c r="AT124" s="822"/>
      <c r="AU124" s="823" t="s">
        <v>479</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437</v>
      </c>
      <c r="BR124" s="827"/>
      <c r="BS124" s="827"/>
      <c r="BT124" s="827"/>
      <c r="BU124" s="827"/>
      <c r="BV124" s="827" t="s">
        <v>442</v>
      </c>
      <c r="BW124" s="827"/>
      <c r="BX124" s="827"/>
      <c r="BY124" s="827"/>
      <c r="BZ124" s="827"/>
      <c r="CA124" s="827" t="s">
        <v>442</v>
      </c>
      <c r="CB124" s="827"/>
      <c r="CC124" s="827"/>
      <c r="CD124" s="827"/>
      <c r="CE124" s="827"/>
      <c r="CF124" s="722"/>
      <c r="CG124" s="723"/>
      <c r="CH124" s="723"/>
      <c r="CI124" s="723"/>
      <c r="CJ124" s="858"/>
      <c r="CK124" s="866"/>
      <c r="CL124" s="866"/>
      <c r="CM124" s="866"/>
      <c r="CN124" s="866"/>
      <c r="CO124" s="867"/>
      <c r="CP124" s="831" t="s">
        <v>480</v>
      </c>
      <c r="CQ124" s="832"/>
      <c r="CR124" s="832"/>
      <c r="CS124" s="832"/>
      <c r="CT124" s="832"/>
      <c r="CU124" s="832"/>
      <c r="CV124" s="832"/>
      <c r="CW124" s="832"/>
      <c r="CX124" s="832"/>
      <c r="CY124" s="832"/>
      <c r="CZ124" s="832"/>
      <c r="DA124" s="832"/>
      <c r="DB124" s="832"/>
      <c r="DC124" s="832"/>
      <c r="DD124" s="832"/>
      <c r="DE124" s="832"/>
      <c r="DF124" s="833"/>
      <c r="DG124" s="759">
        <v>442196</v>
      </c>
      <c r="DH124" s="760"/>
      <c r="DI124" s="760"/>
      <c r="DJ124" s="760"/>
      <c r="DK124" s="761"/>
      <c r="DL124" s="762" t="s">
        <v>439</v>
      </c>
      <c r="DM124" s="760"/>
      <c r="DN124" s="760"/>
      <c r="DO124" s="760"/>
      <c r="DP124" s="761"/>
      <c r="DQ124" s="762" t="s">
        <v>442</v>
      </c>
      <c r="DR124" s="760"/>
      <c r="DS124" s="760"/>
      <c r="DT124" s="760"/>
      <c r="DU124" s="761"/>
      <c r="DV124" s="844" t="s">
        <v>442</v>
      </c>
      <c r="DW124" s="845"/>
      <c r="DX124" s="845"/>
      <c r="DY124" s="845"/>
      <c r="DZ124" s="846"/>
    </row>
    <row r="125" spans="1:130" s="226" customFormat="1" ht="26.25" customHeight="1" x14ac:dyDescent="0.15">
      <c r="A125" s="816"/>
      <c r="B125" s="817"/>
      <c r="C125" s="813" t="s">
        <v>466</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439</v>
      </c>
      <c r="AB125" s="776"/>
      <c r="AC125" s="776"/>
      <c r="AD125" s="776"/>
      <c r="AE125" s="777"/>
      <c r="AF125" s="778" t="s">
        <v>452</v>
      </c>
      <c r="AG125" s="776"/>
      <c r="AH125" s="776"/>
      <c r="AI125" s="776"/>
      <c r="AJ125" s="777"/>
      <c r="AK125" s="778" t="s">
        <v>439</v>
      </c>
      <c r="AL125" s="776"/>
      <c r="AM125" s="776"/>
      <c r="AN125" s="776"/>
      <c r="AO125" s="777"/>
      <c r="AP125" s="820" t="s">
        <v>439</v>
      </c>
      <c r="AQ125" s="821"/>
      <c r="AR125" s="821"/>
      <c r="AS125" s="821"/>
      <c r="AT125" s="82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47" t="s">
        <v>481</v>
      </c>
      <c r="CL125" s="848"/>
      <c r="CM125" s="848"/>
      <c r="CN125" s="848"/>
      <c r="CO125" s="849"/>
      <c r="CP125" s="856" t="s">
        <v>482</v>
      </c>
      <c r="CQ125" s="806"/>
      <c r="CR125" s="806"/>
      <c r="CS125" s="806"/>
      <c r="CT125" s="806"/>
      <c r="CU125" s="806"/>
      <c r="CV125" s="806"/>
      <c r="CW125" s="806"/>
      <c r="CX125" s="806"/>
      <c r="CY125" s="806"/>
      <c r="CZ125" s="806"/>
      <c r="DA125" s="806"/>
      <c r="DB125" s="806"/>
      <c r="DC125" s="806"/>
      <c r="DD125" s="806"/>
      <c r="DE125" s="806"/>
      <c r="DF125" s="807"/>
      <c r="DG125" s="857" t="s">
        <v>442</v>
      </c>
      <c r="DH125" s="838"/>
      <c r="DI125" s="838"/>
      <c r="DJ125" s="838"/>
      <c r="DK125" s="838"/>
      <c r="DL125" s="838" t="s">
        <v>439</v>
      </c>
      <c r="DM125" s="838"/>
      <c r="DN125" s="838"/>
      <c r="DO125" s="838"/>
      <c r="DP125" s="838"/>
      <c r="DQ125" s="838" t="s">
        <v>439</v>
      </c>
      <c r="DR125" s="838"/>
      <c r="DS125" s="838"/>
      <c r="DT125" s="838"/>
      <c r="DU125" s="838"/>
      <c r="DV125" s="839" t="s">
        <v>441</v>
      </c>
      <c r="DW125" s="839"/>
      <c r="DX125" s="839"/>
      <c r="DY125" s="839"/>
      <c r="DZ125" s="840"/>
    </row>
    <row r="126" spans="1:130" s="226" customFormat="1" ht="26.25" customHeight="1" thickBot="1" x14ac:dyDescent="0.2">
      <c r="A126" s="816"/>
      <c r="B126" s="817"/>
      <c r="C126" s="813" t="s">
        <v>468</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442</v>
      </c>
      <c r="AB126" s="776"/>
      <c r="AC126" s="776"/>
      <c r="AD126" s="776"/>
      <c r="AE126" s="777"/>
      <c r="AF126" s="778" t="s">
        <v>437</v>
      </c>
      <c r="AG126" s="776"/>
      <c r="AH126" s="776"/>
      <c r="AI126" s="776"/>
      <c r="AJ126" s="777"/>
      <c r="AK126" s="778" t="s">
        <v>441</v>
      </c>
      <c r="AL126" s="776"/>
      <c r="AM126" s="776"/>
      <c r="AN126" s="776"/>
      <c r="AO126" s="777"/>
      <c r="AP126" s="820" t="s">
        <v>439</v>
      </c>
      <c r="AQ126" s="821"/>
      <c r="AR126" s="821"/>
      <c r="AS126" s="821"/>
      <c r="AT126" s="82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0"/>
      <c r="CL126" s="851"/>
      <c r="CM126" s="851"/>
      <c r="CN126" s="851"/>
      <c r="CO126" s="852"/>
      <c r="CP126" s="813" t="s">
        <v>483</v>
      </c>
      <c r="CQ126" s="748"/>
      <c r="CR126" s="748"/>
      <c r="CS126" s="748"/>
      <c r="CT126" s="748"/>
      <c r="CU126" s="748"/>
      <c r="CV126" s="748"/>
      <c r="CW126" s="748"/>
      <c r="CX126" s="748"/>
      <c r="CY126" s="748"/>
      <c r="CZ126" s="748"/>
      <c r="DA126" s="748"/>
      <c r="DB126" s="748"/>
      <c r="DC126" s="748"/>
      <c r="DD126" s="748"/>
      <c r="DE126" s="748"/>
      <c r="DF126" s="749"/>
      <c r="DG126" s="785" t="s">
        <v>442</v>
      </c>
      <c r="DH126" s="786"/>
      <c r="DI126" s="786"/>
      <c r="DJ126" s="786"/>
      <c r="DK126" s="786"/>
      <c r="DL126" s="786" t="s">
        <v>128</v>
      </c>
      <c r="DM126" s="786"/>
      <c r="DN126" s="786"/>
      <c r="DO126" s="786"/>
      <c r="DP126" s="786"/>
      <c r="DQ126" s="786" t="s">
        <v>437</v>
      </c>
      <c r="DR126" s="786"/>
      <c r="DS126" s="786"/>
      <c r="DT126" s="786"/>
      <c r="DU126" s="786"/>
      <c r="DV126" s="792" t="s">
        <v>441</v>
      </c>
      <c r="DW126" s="792"/>
      <c r="DX126" s="792"/>
      <c r="DY126" s="792"/>
      <c r="DZ126" s="793"/>
    </row>
    <row r="127" spans="1:130" s="226" customFormat="1" ht="26.25" customHeight="1" x14ac:dyDescent="0.15">
      <c r="A127" s="818"/>
      <c r="B127" s="819"/>
      <c r="C127" s="834" t="s">
        <v>484</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441</v>
      </c>
      <c r="AB127" s="776"/>
      <c r="AC127" s="776"/>
      <c r="AD127" s="776"/>
      <c r="AE127" s="777"/>
      <c r="AF127" s="778" t="s">
        <v>441</v>
      </c>
      <c r="AG127" s="776"/>
      <c r="AH127" s="776"/>
      <c r="AI127" s="776"/>
      <c r="AJ127" s="777"/>
      <c r="AK127" s="778" t="s">
        <v>441</v>
      </c>
      <c r="AL127" s="776"/>
      <c r="AM127" s="776"/>
      <c r="AN127" s="776"/>
      <c r="AO127" s="777"/>
      <c r="AP127" s="820" t="s">
        <v>439</v>
      </c>
      <c r="AQ127" s="821"/>
      <c r="AR127" s="821"/>
      <c r="AS127" s="821"/>
      <c r="AT127" s="822"/>
      <c r="AU127" s="228"/>
      <c r="AV127" s="228"/>
      <c r="AW127" s="228"/>
      <c r="AX127" s="837" t="s">
        <v>485</v>
      </c>
      <c r="AY127" s="810"/>
      <c r="AZ127" s="810"/>
      <c r="BA127" s="810"/>
      <c r="BB127" s="810"/>
      <c r="BC127" s="810"/>
      <c r="BD127" s="810"/>
      <c r="BE127" s="811"/>
      <c r="BF127" s="809" t="s">
        <v>486</v>
      </c>
      <c r="BG127" s="810"/>
      <c r="BH127" s="810"/>
      <c r="BI127" s="810"/>
      <c r="BJ127" s="810"/>
      <c r="BK127" s="810"/>
      <c r="BL127" s="811"/>
      <c r="BM127" s="809" t="s">
        <v>487</v>
      </c>
      <c r="BN127" s="810"/>
      <c r="BO127" s="810"/>
      <c r="BP127" s="810"/>
      <c r="BQ127" s="810"/>
      <c r="BR127" s="810"/>
      <c r="BS127" s="811"/>
      <c r="BT127" s="809" t="s">
        <v>488</v>
      </c>
      <c r="BU127" s="810"/>
      <c r="BV127" s="810"/>
      <c r="BW127" s="810"/>
      <c r="BX127" s="810"/>
      <c r="BY127" s="810"/>
      <c r="BZ127" s="812"/>
      <c r="CA127" s="228"/>
      <c r="CB127" s="228"/>
      <c r="CC127" s="228"/>
      <c r="CD127" s="251"/>
      <c r="CE127" s="251"/>
      <c r="CF127" s="251"/>
      <c r="CG127" s="228"/>
      <c r="CH127" s="228"/>
      <c r="CI127" s="228"/>
      <c r="CJ127" s="250"/>
      <c r="CK127" s="850"/>
      <c r="CL127" s="851"/>
      <c r="CM127" s="851"/>
      <c r="CN127" s="851"/>
      <c r="CO127" s="852"/>
      <c r="CP127" s="813" t="s">
        <v>489</v>
      </c>
      <c r="CQ127" s="748"/>
      <c r="CR127" s="748"/>
      <c r="CS127" s="748"/>
      <c r="CT127" s="748"/>
      <c r="CU127" s="748"/>
      <c r="CV127" s="748"/>
      <c r="CW127" s="748"/>
      <c r="CX127" s="748"/>
      <c r="CY127" s="748"/>
      <c r="CZ127" s="748"/>
      <c r="DA127" s="748"/>
      <c r="DB127" s="748"/>
      <c r="DC127" s="748"/>
      <c r="DD127" s="748"/>
      <c r="DE127" s="748"/>
      <c r="DF127" s="749"/>
      <c r="DG127" s="785" t="s">
        <v>439</v>
      </c>
      <c r="DH127" s="786"/>
      <c r="DI127" s="786"/>
      <c r="DJ127" s="786"/>
      <c r="DK127" s="786"/>
      <c r="DL127" s="786" t="s">
        <v>439</v>
      </c>
      <c r="DM127" s="786"/>
      <c r="DN127" s="786"/>
      <c r="DO127" s="786"/>
      <c r="DP127" s="786"/>
      <c r="DQ127" s="786" t="s">
        <v>441</v>
      </c>
      <c r="DR127" s="786"/>
      <c r="DS127" s="786"/>
      <c r="DT127" s="786"/>
      <c r="DU127" s="786"/>
      <c r="DV127" s="792" t="s">
        <v>439</v>
      </c>
      <c r="DW127" s="792"/>
      <c r="DX127" s="792"/>
      <c r="DY127" s="792"/>
      <c r="DZ127" s="793"/>
    </row>
    <row r="128" spans="1:130" s="226" customFormat="1" ht="26.25" customHeight="1" thickBot="1" x14ac:dyDescent="0.2">
      <c r="A128" s="794" t="s">
        <v>490</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491</v>
      </c>
      <c r="X128" s="796"/>
      <c r="Y128" s="796"/>
      <c r="Z128" s="797"/>
      <c r="AA128" s="798">
        <v>38489</v>
      </c>
      <c r="AB128" s="799"/>
      <c r="AC128" s="799"/>
      <c r="AD128" s="799"/>
      <c r="AE128" s="800"/>
      <c r="AF128" s="801">
        <v>34079</v>
      </c>
      <c r="AG128" s="799"/>
      <c r="AH128" s="799"/>
      <c r="AI128" s="799"/>
      <c r="AJ128" s="800"/>
      <c r="AK128" s="801">
        <v>30429</v>
      </c>
      <c r="AL128" s="799"/>
      <c r="AM128" s="799"/>
      <c r="AN128" s="799"/>
      <c r="AO128" s="800"/>
      <c r="AP128" s="802"/>
      <c r="AQ128" s="803"/>
      <c r="AR128" s="803"/>
      <c r="AS128" s="803"/>
      <c r="AT128" s="804"/>
      <c r="AU128" s="228"/>
      <c r="AV128" s="228"/>
      <c r="AW128" s="228"/>
      <c r="AX128" s="805" t="s">
        <v>492</v>
      </c>
      <c r="AY128" s="806"/>
      <c r="AZ128" s="806"/>
      <c r="BA128" s="806"/>
      <c r="BB128" s="806"/>
      <c r="BC128" s="806"/>
      <c r="BD128" s="806"/>
      <c r="BE128" s="807"/>
      <c r="BF128" s="782" t="s">
        <v>439</v>
      </c>
      <c r="BG128" s="783"/>
      <c r="BH128" s="783"/>
      <c r="BI128" s="783"/>
      <c r="BJ128" s="783"/>
      <c r="BK128" s="783"/>
      <c r="BL128" s="808"/>
      <c r="BM128" s="782">
        <v>15</v>
      </c>
      <c r="BN128" s="783"/>
      <c r="BO128" s="783"/>
      <c r="BP128" s="783"/>
      <c r="BQ128" s="783"/>
      <c r="BR128" s="783"/>
      <c r="BS128" s="808"/>
      <c r="BT128" s="782">
        <v>20</v>
      </c>
      <c r="BU128" s="783"/>
      <c r="BV128" s="783"/>
      <c r="BW128" s="783"/>
      <c r="BX128" s="783"/>
      <c r="BY128" s="783"/>
      <c r="BZ128" s="784"/>
      <c r="CA128" s="251"/>
      <c r="CB128" s="251"/>
      <c r="CC128" s="251"/>
      <c r="CD128" s="251"/>
      <c r="CE128" s="251"/>
      <c r="CF128" s="251"/>
      <c r="CG128" s="228"/>
      <c r="CH128" s="228"/>
      <c r="CI128" s="228"/>
      <c r="CJ128" s="250"/>
      <c r="CK128" s="853"/>
      <c r="CL128" s="854"/>
      <c r="CM128" s="854"/>
      <c r="CN128" s="854"/>
      <c r="CO128" s="855"/>
      <c r="CP128" s="787" t="s">
        <v>493</v>
      </c>
      <c r="CQ128" s="726"/>
      <c r="CR128" s="726"/>
      <c r="CS128" s="726"/>
      <c r="CT128" s="726"/>
      <c r="CU128" s="726"/>
      <c r="CV128" s="726"/>
      <c r="CW128" s="726"/>
      <c r="CX128" s="726"/>
      <c r="CY128" s="726"/>
      <c r="CZ128" s="726"/>
      <c r="DA128" s="726"/>
      <c r="DB128" s="726"/>
      <c r="DC128" s="726"/>
      <c r="DD128" s="726"/>
      <c r="DE128" s="726"/>
      <c r="DF128" s="727"/>
      <c r="DG128" s="788" t="s">
        <v>441</v>
      </c>
      <c r="DH128" s="789"/>
      <c r="DI128" s="789"/>
      <c r="DJ128" s="789"/>
      <c r="DK128" s="789"/>
      <c r="DL128" s="789" t="s">
        <v>442</v>
      </c>
      <c r="DM128" s="789"/>
      <c r="DN128" s="789"/>
      <c r="DO128" s="789"/>
      <c r="DP128" s="789"/>
      <c r="DQ128" s="789" t="s">
        <v>442</v>
      </c>
      <c r="DR128" s="789"/>
      <c r="DS128" s="789"/>
      <c r="DT128" s="789"/>
      <c r="DU128" s="789"/>
      <c r="DV128" s="790" t="s">
        <v>128</v>
      </c>
      <c r="DW128" s="790"/>
      <c r="DX128" s="790"/>
      <c r="DY128" s="790"/>
      <c r="DZ128" s="791"/>
    </row>
    <row r="129" spans="1:131" s="226"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494</v>
      </c>
      <c r="X129" s="773"/>
      <c r="Y129" s="773"/>
      <c r="Z129" s="774"/>
      <c r="AA129" s="775">
        <v>1692555</v>
      </c>
      <c r="AB129" s="776"/>
      <c r="AC129" s="776"/>
      <c r="AD129" s="776"/>
      <c r="AE129" s="777"/>
      <c r="AF129" s="778">
        <v>1857870</v>
      </c>
      <c r="AG129" s="776"/>
      <c r="AH129" s="776"/>
      <c r="AI129" s="776"/>
      <c r="AJ129" s="777"/>
      <c r="AK129" s="778">
        <v>1798220</v>
      </c>
      <c r="AL129" s="776"/>
      <c r="AM129" s="776"/>
      <c r="AN129" s="776"/>
      <c r="AO129" s="777"/>
      <c r="AP129" s="779"/>
      <c r="AQ129" s="780"/>
      <c r="AR129" s="780"/>
      <c r="AS129" s="780"/>
      <c r="AT129" s="781"/>
      <c r="AU129" s="229"/>
      <c r="AV129" s="229"/>
      <c r="AW129" s="229"/>
      <c r="AX129" s="747" t="s">
        <v>495</v>
      </c>
      <c r="AY129" s="748"/>
      <c r="AZ129" s="748"/>
      <c r="BA129" s="748"/>
      <c r="BB129" s="748"/>
      <c r="BC129" s="748"/>
      <c r="BD129" s="748"/>
      <c r="BE129" s="749"/>
      <c r="BF129" s="766" t="s">
        <v>442</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496</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497</v>
      </c>
      <c r="X130" s="773"/>
      <c r="Y130" s="773"/>
      <c r="Z130" s="774"/>
      <c r="AA130" s="775">
        <v>408144</v>
      </c>
      <c r="AB130" s="776"/>
      <c r="AC130" s="776"/>
      <c r="AD130" s="776"/>
      <c r="AE130" s="777"/>
      <c r="AF130" s="778">
        <v>411868</v>
      </c>
      <c r="AG130" s="776"/>
      <c r="AH130" s="776"/>
      <c r="AI130" s="776"/>
      <c r="AJ130" s="777"/>
      <c r="AK130" s="778">
        <v>394073</v>
      </c>
      <c r="AL130" s="776"/>
      <c r="AM130" s="776"/>
      <c r="AN130" s="776"/>
      <c r="AO130" s="777"/>
      <c r="AP130" s="779"/>
      <c r="AQ130" s="780"/>
      <c r="AR130" s="780"/>
      <c r="AS130" s="780"/>
      <c r="AT130" s="781"/>
      <c r="AU130" s="229"/>
      <c r="AV130" s="229"/>
      <c r="AW130" s="229"/>
      <c r="AX130" s="747" t="s">
        <v>498</v>
      </c>
      <c r="AY130" s="748"/>
      <c r="AZ130" s="748"/>
      <c r="BA130" s="748"/>
      <c r="BB130" s="748"/>
      <c r="BC130" s="748"/>
      <c r="BD130" s="748"/>
      <c r="BE130" s="749"/>
      <c r="BF130" s="750">
        <v>9.1999999999999993</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499</v>
      </c>
      <c r="X131" s="757"/>
      <c r="Y131" s="757"/>
      <c r="Z131" s="758"/>
      <c r="AA131" s="759">
        <v>1284411</v>
      </c>
      <c r="AB131" s="760"/>
      <c r="AC131" s="760"/>
      <c r="AD131" s="760"/>
      <c r="AE131" s="761"/>
      <c r="AF131" s="762">
        <v>1446002</v>
      </c>
      <c r="AG131" s="760"/>
      <c r="AH131" s="760"/>
      <c r="AI131" s="760"/>
      <c r="AJ131" s="761"/>
      <c r="AK131" s="762">
        <v>1404147</v>
      </c>
      <c r="AL131" s="760"/>
      <c r="AM131" s="760"/>
      <c r="AN131" s="760"/>
      <c r="AO131" s="761"/>
      <c r="AP131" s="763"/>
      <c r="AQ131" s="764"/>
      <c r="AR131" s="764"/>
      <c r="AS131" s="764"/>
      <c r="AT131" s="765"/>
      <c r="AU131" s="229"/>
      <c r="AV131" s="229"/>
      <c r="AW131" s="229"/>
      <c r="AX131" s="725" t="s">
        <v>500</v>
      </c>
      <c r="AY131" s="726"/>
      <c r="AZ131" s="726"/>
      <c r="BA131" s="726"/>
      <c r="BB131" s="726"/>
      <c r="BC131" s="726"/>
      <c r="BD131" s="726"/>
      <c r="BE131" s="727"/>
      <c r="BF131" s="728" t="s">
        <v>442</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501</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502</v>
      </c>
      <c r="W132" s="738"/>
      <c r="X132" s="738"/>
      <c r="Y132" s="738"/>
      <c r="Z132" s="739"/>
      <c r="AA132" s="740">
        <v>1.9593416749999999</v>
      </c>
      <c r="AB132" s="741"/>
      <c r="AC132" s="741"/>
      <c r="AD132" s="741"/>
      <c r="AE132" s="742"/>
      <c r="AF132" s="743">
        <v>9.762849567</v>
      </c>
      <c r="AG132" s="741"/>
      <c r="AH132" s="741"/>
      <c r="AI132" s="741"/>
      <c r="AJ132" s="742"/>
      <c r="AK132" s="743">
        <v>15.96449659</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503</v>
      </c>
      <c r="W133" s="717"/>
      <c r="X133" s="717"/>
      <c r="Y133" s="717"/>
      <c r="Z133" s="718"/>
      <c r="AA133" s="719">
        <v>-2.1</v>
      </c>
      <c r="AB133" s="720"/>
      <c r="AC133" s="720"/>
      <c r="AD133" s="720"/>
      <c r="AE133" s="721"/>
      <c r="AF133" s="719">
        <v>2.7</v>
      </c>
      <c r="AG133" s="720"/>
      <c r="AH133" s="720"/>
      <c r="AI133" s="720"/>
      <c r="AJ133" s="721"/>
      <c r="AK133" s="719">
        <v>9.1999999999999993</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YJ0zL5+XkRLD5N4OUfM0uOiu4HuJUzvht+hpw2DybXqTXndh/JBM2INlovCeMNtihJhm0tQg1uH1GL7K9olvA==" saltValue="XAp8xkR5sePbADzojqjT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9FagVYspDNS8gMpCqK6EJyY5rTK2V2xnm0FNAq1+eZ6uDXyEAuo2nrSsJ0hOS2Q1WPXqzd3VmkWWQmtOHGBUw==" saltValue="dkeL1b5EpU1zOczn7Tc+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bV2a/yJ320rY5EHOdx7QGuhwnFrn2rPJtWeTwOdtOzZkiNp3lvgK3d5ek3NnvEXDh3U0byhMwFOdVIlQ2bZQQ==" saltValue="Fcu9rpFWeOtZ8SkjiihZ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512</v>
      </c>
      <c r="AL9" s="1131"/>
      <c r="AM9" s="1131"/>
      <c r="AN9" s="1132"/>
      <c r="AO9" s="277">
        <v>510242</v>
      </c>
      <c r="AP9" s="277">
        <v>309050</v>
      </c>
      <c r="AQ9" s="278">
        <v>239803</v>
      </c>
      <c r="AR9" s="279">
        <v>28.9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513</v>
      </c>
      <c r="AL10" s="1131"/>
      <c r="AM10" s="1131"/>
      <c r="AN10" s="1132"/>
      <c r="AO10" s="280">
        <v>93474</v>
      </c>
      <c r="AP10" s="280">
        <v>56617</v>
      </c>
      <c r="AQ10" s="281">
        <v>35073</v>
      </c>
      <c r="AR10" s="282">
        <v>61.4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514</v>
      </c>
      <c r="AL11" s="1131"/>
      <c r="AM11" s="1131"/>
      <c r="AN11" s="1132"/>
      <c r="AO11" s="280" t="s">
        <v>515</v>
      </c>
      <c r="AP11" s="280" t="s">
        <v>515</v>
      </c>
      <c r="AQ11" s="281">
        <v>3640</v>
      </c>
      <c r="AR11" s="282" t="s">
        <v>515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516</v>
      </c>
      <c r="AL12" s="1131"/>
      <c r="AM12" s="1131"/>
      <c r="AN12" s="1132"/>
      <c r="AO12" s="280" t="s">
        <v>515</v>
      </c>
      <c r="AP12" s="280" t="s">
        <v>515</v>
      </c>
      <c r="AQ12" s="281" t="s">
        <v>515</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517</v>
      </c>
      <c r="AL13" s="1131"/>
      <c r="AM13" s="1131"/>
      <c r="AN13" s="1132"/>
      <c r="AO13" s="280">
        <v>12652</v>
      </c>
      <c r="AP13" s="280">
        <v>7663</v>
      </c>
      <c r="AQ13" s="281">
        <v>11407</v>
      </c>
      <c r="AR13" s="282">
        <v>-32.799999999999997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518</v>
      </c>
      <c r="AL14" s="1131"/>
      <c r="AM14" s="1131"/>
      <c r="AN14" s="1132"/>
      <c r="AO14" s="280">
        <v>22546</v>
      </c>
      <c r="AP14" s="280">
        <v>13656</v>
      </c>
      <c r="AQ14" s="281">
        <v>4585</v>
      </c>
      <c r="AR14" s="282">
        <v>197.8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519</v>
      </c>
      <c r="AL15" s="1134"/>
      <c r="AM15" s="1134"/>
      <c r="AN15" s="1135"/>
      <c r="AO15" s="280">
        <v>-37570</v>
      </c>
      <c r="AP15" s="280">
        <v>-22756</v>
      </c>
      <c r="AQ15" s="281">
        <v>-18839</v>
      </c>
      <c r="AR15" s="282">
        <v>20.8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187</v>
      </c>
      <c r="AL16" s="1134"/>
      <c r="AM16" s="1134"/>
      <c r="AN16" s="1135"/>
      <c r="AO16" s="280">
        <v>601344</v>
      </c>
      <c r="AP16" s="280">
        <v>364230</v>
      </c>
      <c r="AQ16" s="281">
        <v>275669</v>
      </c>
      <c r="AR16" s="282">
        <v>32.1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524</v>
      </c>
      <c r="AL21" s="1137"/>
      <c r="AM21" s="1137"/>
      <c r="AN21" s="1138"/>
      <c r="AO21" s="293">
        <v>32.1</v>
      </c>
      <c r="AP21" s="294">
        <v>23.86</v>
      </c>
      <c r="AQ21" s="295">
        <v>8.24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525</v>
      </c>
      <c r="AL22" s="1137"/>
      <c r="AM22" s="1137"/>
      <c r="AN22" s="1138"/>
      <c r="AO22" s="298">
        <v>97.8</v>
      </c>
      <c r="AP22" s="299">
        <v>95.5</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529</v>
      </c>
      <c r="AL32" s="1121"/>
      <c r="AM32" s="1121"/>
      <c r="AN32" s="1122"/>
      <c r="AO32" s="308">
        <v>528784</v>
      </c>
      <c r="AP32" s="308">
        <v>320281</v>
      </c>
      <c r="AQ32" s="309">
        <v>162926</v>
      </c>
      <c r="AR32" s="310">
        <v>96.6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530</v>
      </c>
      <c r="AL33" s="1121"/>
      <c r="AM33" s="1121"/>
      <c r="AN33" s="1122"/>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531</v>
      </c>
      <c r="AL34" s="1121"/>
      <c r="AM34" s="1121"/>
      <c r="AN34" s="1122"/>
      <c r="AO34" s="308" t="s">
        <v>515</v>
      </c>
      <c r="AP34" s="308" t="s">
        <v>515</v>
      </c>
      <c r="AQ34" s="309">
        <v>4</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532</v>
      </c>
      <c r="AL35" s="1121"/>
      <c r="AM35" s="1121"/>
      <c r="AN35" s="1122"/>
      <c r="AO35" s="308">
        <v>51173</v>
      </c>
      <c r="AP35" s="308">
        <v>30995</v>
      </c>
      <c r="AQ35" s="309">
        <v>33512</v>
      </c>
      <c r="AR35" s="310">
        <v>-7.5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533</v>
      </c>
      <c r="AL36" s="1121"/>
      <c r="AM36" s="1121"/>
      <c r="AN36" s="1122"/>
      <c r="AO36" s="308">
        <v>68695</v>
      </c>
      <c r="AP36" s="308">
        <v>41608</v>
      </c>
      <c r="AQ36" s="309">
        <v>2866</v>
      </c>
      <c r="AR36" s="310">
        <v>1351.8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534</v>
      </c>
      <c r="AL37" s="1121"/>
      <c r="AM37" s="1121"/>
      <c r="AN37" s="1122"/>
      <c r="AO37" s="308" t="s">
        <v>515</v>
      </c>
      <c r="AP37" s="308" t="s">
        <v>515</v>
      </c>
      <c r="AQ37" s="309">
        <v>1429</v>
      </c>
      <c r="AR37" s="310" t="s">
        <v>515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535</v>
      </c>
      <c r="AL38" s="1124"/>
      <c r="AM38" s="1124"/>
      <c r="AN38" s="1125"/>
      <c r="AO38" s="311">
        <v>15</v>
      </c>
      <c r="AP38" s="311">
        <v>9</v>
      </c>
      <c r="AQ38" s="312">
        <v>30</v>
      </c>
      <c r="AR38" s="300">
        <v>-70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536</v>
      </c>
      <c r="AL39" s="1124"/>
      <c r="AM39" s="1124"/>
      <c r="AN39" s="1125"/>
      <c r="AO39" s="308">
        <v>-30429</v>
      </c>
      <c r="AP39" s="308">
        <v>-18431</v>
      </c>
      <c r="AQ39" s="309">
        <v>-7390</v>
      </c>
      <c r="AR39" s="310">
        <v>149.4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537</v>
      </c>
      <c r="AL40" s="1121"/>
      <c r="AM40" s="1121"/>
      <c r="AN40" s="1122"/>
      <c r="AO40" s="308">
        <v>-394073</v>
      </c>
      <c r="AP40" s="308">
        <v>-238687</v>
      </c>
      <c r="AQ40" s="309">
        <v>-136323</v>
      </c>
      <c r="AR40" s="310">
        <v>75.099999999999994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301</v>
      </c>
      <c r="AL41" s="1127"/>
      <c r="AM41" s="1127"/>
      <c r="AN41" s="1128"/>
      <c r="AO41" s="308">
        <v>224165</v>
      </c>
      <c r="AP41" s="308">
        <v>135775</v>
      </c>
      <c r="AQ41" s="309">
        <v>57054</v>
      </c>
      <c r="AR41" s="310">
        <v>138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507</v>
      </c>
      <c r="AN49" s="1115" t="s">
        <v>541</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612901</v>
      </c>
      <c r="AN51" s="330">
        <v>332376</v>
      </c>
      <c r="AO51" s="331">
        <v>-10.9</v>
      </c>
      <c r="AP51" s="332">
        <v>271581</v>
      </c>
      <c r="AQ51" s="333">
        <v>-6.7</v>
      </c>
      <c r="AR51" s="334">
        <v>-4.2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454468</v>
      </c>
      <c r="AN52" s="338">
        <v>246458</v>
      </c>
      <c r="AO52" s="339">
        <v>-26.2</v>
      </c>
      <c r="AP52" s="340">
        <v>117844</v>
      </c>
      <c r="AQ52" s="341">
        <v>-1</v>
      </c>
      <c r="AR52" s="342">
        <v>-25.2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865678</v>
      </c>
      <c r="AN53" s="330">
        <v>484974</v>
      </c>
      <c r="AO53" s="331">
        <v>45.9</v>
      </c>
      <c r="AP53" s="332">
        <v>268375</v>
      </c>
      <c r="AQ53" s="333">
        <v>-1.2</v>
      </c>
      <c r="AR53" s="334">
        <v>47.1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508422</v>
      </c>
      <c r="AN54" s="338">
        <v>284830</v>
      </c>
      <c r="AO54" s="339">
        <v>15.6</v>
      </c>
      <c r="AP54" s="340">
        <v>119602</v>
      </c>
      <c r="AQ54" s="341">
        <v>1.5</v>
      </c>
      <c r="AR54" s="342">
        <v>14.1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1116211</v>
      </c>
      <c r="AN55" s="330">
        <v>638200</v>
      </c>
      <c r="AO55" s="331">
        <v>31.6</v>
      </c>
      <c r="AP55" s="332">
        <v>301035</v>
      </c>
      <c r="AQ55" s="333">
        <v>12.2</v>
      </c>
      <c r="AR55" s="334">
        <v>19.399999999999999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757349</v>
      </c>
      <c r="AN56" s="338">
        <v>433018</v>
      </c>
      <c r="AO56" s="339">
        <v>52</v>
      </c>
      <c r="AP56" s="340">
        <v>154376</v>
      </c>
      <c r="AQ56" s="341">
        <v>29.1</v>
      </c>
      <c r="AR56" s="342">
        <v>22.9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964929</v>
      </c>
      <c r="AN57" s="330">
        <v>570289</v>
      </c>
      <c r="AO57" s="331">
        <v>-10.6</v>
      </c>
      <c r="AP57" s="332">
        <v>277467</v>
      </c>
      <c r="AQ57" s="333">
        <v>-7.8</v>
      </c>
      <c r="AR57" s="334">
        <v>-2.8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446315</v>
      </c>
      <c r="AN58" s="338">
        <v>263780</v>
      </c>
      <c r="AO58" s="339">
        <v>-39.1</v>
      </c>
      <c r="AP58" s="340">
        <v>128378</v>
      </c>
      <c r="AQ58" s="341">
        <v>-16.8</v>
      </c>
      <c r="AR58" s="342">
        <v>-22.3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958683</v>
      </c>
      <c r="AN59" s="330">
        <v>580668</v>
      </c>
      <c r="AO59" s="331">
        <v>1.8</v>
      </c>
      <c r="AP59" s="332">
        <v>282256</v>
      </c>
      <c r="AQ59" s="333">
        <v>1.7</v>
      </c>
      <c r="AR59" s="334">
        <v>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538715</v>
      </c>
      <c r="AN60" s="338">
        <v>326296</v>
      </c>
      <c r="AO60" s="339">
        <v>23.7</v>
      </c>
      <c r="AP60" s="340">
        <v>145453</v>
      </c>
      <c r="AQ60" s="341">
        <v>13.3</v>
      </c>
      <c r="AR60" s="342">
        <v>10.4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903680</v>
      </c>
      <c r="AN61" s="345">
        <v>521301</v>
      </c>
      <c r="AO61" s="346">
        <v>11.6</v>
      </c>
      <c r="AP61" s="347">
        <v>280143</v>
      </c>
      <c r="AQ61" s="348">
        <v>-0.4</v>
      </c>
      <c r="AR61" s="334">
        <v>12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541054</v>
      </c>
      <c r="AN62" s="338">
        <v>310876</v>
      </c>
      <c r="AO62" s="339">
        <v>5.2</v>
      </c>
      <c r="AP62" s="340">
        <v>133131</v>
      </c>
      <c r="AQ62" s="341">
        <v>5.2</v>
      </c>
      <c r="AR62" s="342">
        <v>0</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9hSqBMWkDqq2Vc71Nr9gSHQ6ZmLLlc0ssWd0sMHpwBP1n/yQgsrvh7PM3B3c6dhFmeXm0l/Z6bLycRYDuMTRQ==" saltValue="DLaKdjoS+Tg5cEfaxXyPR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We4Pereu5yVxmTJE72uw8FzQUgtPDW1Y9VEo9SXXHrhRfoESKHzI/AnAjCZoAnhl4b4wbXFeSio3lYsfathIKg==" saltValue="hWhjyu29A1ssroXQcvjD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pJUcV9SqzN8roWe6w+kUYdzQWJR7y8wBRUeeUsWxwtJ2cfRLotLrfX1+8EacchClg4AleXaeLmy4SjLvidBgA==" saltValue="4SnOx6d1c0DAqxaodGOH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78.3</v>
      </c>
      <c r="G47" s="12">
        <v>77.819999999999993</v>
      </c>
      <c r="H47" s="12">
        <v>68.88</v>
      </c>
      <c r="I47" s="12">
        <v>59.72</v>
      </c>
      <c r="J47" s="13">
        <v>52.9</v>
      </c>
    </row>
    <row r="48" spans="2:10" ht="57.75" customHeight="1" x14ac:dyDescent="0.15">
      <c r="B48" s="14"/>
      <c r="C48" s="1141" t="s">
        <v>4</v>
      </c>
      <c r="D48" s="1141"/>
      <c r="E48" s="1142"/>
      <c r="F48" s="15">
        <v>11</v>
      </c>
      <c r="G48" s="16">
        <v>8.19</v>
      </c>
      <c r="H48" s="16">
        <v>9.66</v>
      </c>
      <c r="I48" s="16">
        <v>13.72</v>
      </c>
      <c r="J48" s="17">
        <v>5.21</v>
      </c>
    </row>
    <row r="49" spans="2:10" ht="57.75" customHeight="1" thickBot="1" x14ac:dyDescent="0.2">
      <c r="B49" s="18"/>
      <c r="C49" s="1143" t="s">
        <v>5</v>
      </c>
      <c r="D49" s="1143"/>
      <c r="E49" s="1144"/>
      <c r="F49" s="19">
        <v>15.63</v>
      </c>
      <c r="G49" s="20">
        <v>3.36</v>
      </c>
      <c r="H49" s="20" t="s">
        <v>562</v>
      </c>
      <c r="I49" s="20">
        <v>8.7799999999999994</v>
      </c>
      <c r="J49" s="21" t="s">
        <v>563</v>
      </c>
    </row>
    <row r="50" spans="2:10" x14ac:dyDescent="0.15"/>
  </sheetData>
  <sheetProtection algorithmName="SHA-512" hashValue="3j0ojrPxRYah11yqdugUinzxhJcttZ67Gc9srbOyb7+JreiF2UpBdO9mGW+g7a+DgEaPe59BmlG/j0u5UiTBFg==" saltValue="JNRE6I3Cdc41YAfGbF+L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井内 雅之</cp:lastModifiedBy>
  <dcterms:created xsi:type="dcterms:W3CDTF">2024-03-14T00:42:12Z</dcterms:created>
  <dcterms:modified xsi:type="dcterms:W3CDTF">2024-03-22T04:22:32Z</dcterms:modified>
  <cp:category/>
</cp:coreProperties>
</file>